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X:\KEIRI\インボイス制度\請求書エクセル化\00指定請求書エクセル版\"/>
    </mc:Choice>
  </mc:AlternateContent>
  <xr:revisionPtr revIDLastSave="0" documentId="13_ncr:1_{9C3BEF4A-AA88-434E-9627-41E6F19A9B1D}" xr6:coauthVersionLast="47" xr6:coauthVersionMax="47" xr10:uidLastSave="{00000000-0000-0000-0000-000000000000}"/>
  <bookViews>
    <workbookView xWindow="-108" yWindow="-108" windowWidth="23256" windowHeight="12456" tabRatio="882" xr2:uid="{00000000-000D-0000-FFFF-FFFF00000000}"/>
  </bookViews>
  <sheets>
    <sheet name="提出要領" sheetId="125" r:id="rId1"/>
    <sheet name="【記入例】請求書YA01" sheetId="131" r:id="rId2"/>
    <sheet name="【記入例】請求明細書Y01" sheetId="132" r:id="rId3"/>
    <sheet name="【記入例】請求書YA02" sheetId="115" r:id="rId4"/>
    <sheet name="請求書YA01" sheetId="129" r:id="rId5"/>
    <sheet name="請求明細書Y01" sheetId="130" r:id="rId6"/>
    <sheet name="請求書YA02" sheetId="109" r:id="rId7"/>
    <sheet name="取引代金受領に関する依頼書_はじめに" sheetId="121" r:id="rId8"/>
    <sheet name="印刷用" sheetId="122" r:id="rId9"/>
    <sheet name="入力シート" sheetId="123" r:id="rId10"/>
    <sheet name="適格請求書発行事業者登録番号 ご回答のお願い" sheetId="128" r:id="rId11"/>
  </sheets>
  <definedNames>
    <definedName name="_xlnm.Print_Area" localSheetId="0">提出要領!$A$1:$G$77</definedName>
    <definedName name="_xlnm.Print_Area" localSheetId="9">入力シート!$A$1:$AE$43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4" i="129" l="1"/>
  <c r="M16" i="109"/>
  <c r="BC20" i="129" l="1"/>
  <c r="AW8" i="130"/>
  <c r="AW9" i="130"/>
  <c r="BC19" i="129"/>
  <c r="M13" i="129" l="1"/>
  <c r="AT33" i="132"/>
  <c r="AT181" i="132"/>
  <c r="BU151" i="132"/>
  <c r="BP151" i="132"/>
  <c r="BJ151" i="132"/>
  <c r="AT144" i="132"/>
  <c r="BU114" i="132"/>
  <c r="BP114" i="132"/>
  <c r="BJ114" i="132"/>
  <c r="AT107" i="132"/>
  <c r="BU77" i="132"/>
  <c r="BP77" i="132"/>
  <c r="BJ77" i="132"/>
  <c r="AT70" i="132"/>
  <c r="BU40" i="132"/>
  <c r="BP40" i="132"/>
  <c r="BJ40" i="132"/>
  <c r="AF6" i="132"/>
  <c r="AB24" i="131" l="1"/>
  <c r="M13" i="131" s="1"/>
  <c r="AW157" i="130"/>
  <c r="AW156" i="130"/>
  <c r="AW155" i="130"/>
  <c r="AW154" i="130"/>
  <c r="AF154" i="130"/>
  <c r="A154" i="130"/>
  <c r="AW120" i="130"/>
  <c r="AW119" i="130"/>
  <c r="AW118" i="130"/>
  <c r="AW117" i="130"/>
  <c r="AF117" i="130"/>
  <c r="A117" i="130"/>
  <c r="AW83" i="130"/>
  <c r="AW82" i="130"/>
  <c r="AW81" i="130"/>
  <c r="AW80" i="130"/>
  <c r="AF80" i="130"/>
  <c r="A80" i="130"/>
  <c r="AW46" i="130"/>
  <c r="AW45" i="130"/>
  <c r="AW44" i="130"/>
  <c r="AW43" i="130"/>
  <c r="AF43" i="130"/>
  <c r="A43" i="130"/>
  <c r="A6" i="130"/>
  <c r="AT181" i="130"/>
  <c r="BU151" i="130"/>
  <c r="BP151" i="130"/>
  <c r="BJ151" i="130"/>
  <c r="AT144" i="130"/>
  <c r="BU114" i="130"/>
  <c r="BP114" i="130"/>
  <c r="BJ114" i="130"/>
  <c r="AT107" i="130"/>
  <c r="BU77" i="130"/>
  <c r="BP77" i="130"/>
  <c r="BJ77" i="130"/>
  <c r="AT70" i="130"/>
  <c r="BU40" i="130"/>
  <c r="BP40" i="130"/>
  <c r="BJ40" i="130"/>
  <c r="AT33" i="130"/>
  <c r="AF6" i="130"/>
  <c r="AW7" i="130"/>
  <c r="AW6" i="130"/>
  <c r="S22" i="122" l="1"/>
  <c r="R22" i="122"/>
  <c r="Q22" i="122"/>
  <c r="P22" i="122"/>
  <c r="O22" i="122"/>
  <c r="N22" i="122"/>
  <c r="M22" i="122"/>
  <c r="L22" i="122"/>
  <c r="K22" i="122"/>
  <c r="J22" i="122"/>
  <c r="I22" i="122"/>
  <c r="H22" i="122"/>
  <c r="G22" i="122"/>
  <c r="G21" i="122"/>
  <c r="H21" i="122"/>
  <c r="I21" i="122"/>
  <c r="J21" i="122"/>
  <c r="K21" i="122"/>
  <c r="L21" i="122"/>
  <c r="M21" i="122"/>
  <c r="N21" i="122"/>
  <c r="O21" i="122"/>
  <c r="P21" i="122"/>
  <c r="Q21" i="122"/>
  <c r="R21" i="122"/>
  <c r="S21" i="122"/>
  <c r="A21" i="122"/>
  <c r="A22" i="122"/>
  <c r="I31" i="122" l="1"/>
  <c r="AF25" i="109" l="1"/>
  <c r="AU19" i="109" l="1"/>
  <c r="P20" i="122" l="1"/>
  <c r="P19" i="122"/>
  <c r="Q25" i="109" l="1"/>
  <c r="L44" i="122" l="1"/>
  <c r="I44" i="122"/>
  <c r="F39" i="122"/>
  <c r="AC38" i="122"/>
  <c r="AB38" i="122"/>
  <c r="AA38" i="122"/>
  <c r="Z38" i="122"/>
  <c r="Y38" i="122"/>
  <c r="X38" i="122"/>
  <c r="W38" i="122"/>
  <c r="V38" i="122"/>
  <c r="U38" i="122"/>
  <c r="T38" i="122"/>
  <c r="S38" i="122"/>
  <c r="R38" i="122"/>
  <c r="Q38" i="122"/>
  <c r="P38" i="122"/>
  <c r="O38" i="122"/>
  <c r="N38" i="122"/>
  <c r="M38" i="122"/>
  <c r="L38" i="122"/>
  <c r="K38" i="122"/>
  <c r="J38" i="122"/>
  <c r="I38" i="122"/>
  <c r="H38" i="122"/>
  <c r="G38" i="122"/>
  <c r="F38" i="122"/>
  <c r="AC37" i="122"/>
  <c r="AB37" i="122"/>
  <c r="AA37" i="122"/>
  <c r="Z37" i="122"/>
  <c r="Y37" i="122"/>
  <c r="X37" i="122"/>
  <c r="W37" i="122"/>
  <c r="V37" i="122"/>
  <c r="U37" i="122"/>
  <c r="T37" i="122"/>
  <c r="S37" i="122"/>
  <c r="R37" i="122"/>
  <c r="Q37" i="122"/>
  <c r="P37" i="122"/>
  <c r="O37" i="122"/>
  <c r="N37" i="122"/>
  <c r="M37" i="122"/>
  <c r="L37" i="122"/>
  <c r="K37" i="122"/>
  <c r="J37" i="122"/>
  <c r="I37" i="122"/>
  <c r="H37" i="122"/>
  <c r="G37" i="122"/>
  <c r="F37" i="122"/>
  <c r="Y36" i="122"/>
  <c r="X36" i="122"/>
  <c r="W36" i="122"/>
  <c r="V36" i="122"/>
  <c r="U36" i="122"/>
  <c r="T36" i="122"/>
  <c r="S36" i="122"/>
  <c r="F36" i="122"/>
  <c r="AB35" i="122"/>
  <c r="AA35" i="122"/>
  <c r="Z35" i="122"/>
  <c r="F35" i="122"/>
  <c r="AC34" i="122"/>
  <c r="AB34" i="122"/>
  <c r="AA34" i="122"/>
  <c r="Z34" i="122"/>
  <c r="F34" i="122"/>
  <c r="A34" i="122"/>
  <c r="AA32" i="122"/>
  <c r="V32" i="122"/>
  <c r="I32" i="122"/>
  <c r="W31" i="122"/>
  <c r="A31" i="122"/>
  <c r="D24" i="122"/>
  <c r="A24" i="122"/>
  <c r="O20" i="122"/>
  <c r="N20" i="122"/>
  <c r="M20" i="122"/>
  <c r="L20" i="122"/>
  <c r="K20" i="122"/>
  <c r="J20" i="122"/>
  <c r="I20" i="122"/>
  <c r="H20" i="122"/>
  <c r="G20" i="122"/>
  <c r="F20" i="122"/>
  <c r="O19" i="122"/>
  <c r="N19" i="122"/>
  <c r="M19" i="122"/>
  <c r="L19" i="122"/>
  <c r="K19" i="122"/>
  <c r="J19" i="122"/>
  <c r="I19" i="122"/>
  <c r="H19" i="122"/>
  <c r="G19" i="122"/>
  <c r="F19" i="122"/>
  <c r="A19" i="122"/>
  <c r="T18" i="122"/>
  <c r="F18" i="122"/>
  <c r="A18" i="122"/>
  <c r="F17" i="122"/>
  <c r="A17" i="122"/>
  <c r="F16" i="122"/>
  <c r="X15" i="122"/>
  <c r="W15" i="122"/>
  <c r="V15" i="122"/>
  <c r="U15" i="122"/>
  <c r="T15" i="122"/>
  <c r="S15" i="122"/>
  <c r="R15" i="122"/>
  <c r="Q15" i="122"/>
  <c r="P15" i="122"/>
  <c r="O15" i="122"/>
  <c r="N15" i="122"/>
  <c r="M15" i="122"/>
  <c r="L15" i="122"/>
  <c r="K15" i="122"/>
  <c r="J15" i="122"/>
  <c r="I15" i="122"/>
  <c r="H15" i="122"/>
  <c r="G15" i="122"/>
  <c r="F15" i="122"/>
  <c r="X14" i="122"/>
  <c r="W14" i="122"/>
  <c r="V14" i="122"/>
  <c r="U14" i="122"/>
  <c r="T14" i="122"/>
  <c r="S14" i="122"/>
  <c r="R14" i="122"/>
  <c r="Q14" i="122"/>
  <c r="P14" i="122"/>
  <c r="O14" i="122"/>
  <c r="N14" i="122"/>
  <c r="M14" i="122"/>
  <c r="L14" i="122"/>
  <c r="K14" i="122"/>
  <c r="J14" i="122"/>
  <c r="I14" i="122"/>
  <c r="H14" i="122"/>
  <c r="G14" i="122"/>
  <c r="F14" i="122"/>
  <c r="A14" i="122"/>
  <c r="F13" i="122"/>
  <c r="F12" i="122"/>
  <c r="N11" i="122"/>
  <c r="M11" i="122"/>
  <c r="L11" i="122"/>
  <c r="K11" i="122"/>
  <c r="I11" i="122"/>
  <c r="H11" i="122"/>
  <c r="G11" i="122"/>
  <c r="A11" i="122"/>
  <c r="AC4" i="122"/>
  <c r="AB4" i="122"/>
  <c r="Z4" i="122"/>
  <c r="Y4" i="122"/>
  <c r="X4" i="122"/>
  <c r="W4" i="122"/>
  <c r="V4" i="122"/>
  <c r="U4" i="122"/>
  <c r="M4" i="122"/>
  <c r="M3" i="122"/>
  <c r="AA1" i="122"/>
  <c r="X1" i="122"/>
  <c r="S1" i="122"/>
  <c r="AU24" i="109"/>
  <c r="AU23" i="109"/>
  <c r="AU22" i="109"/>
  <c r="AU21" i="109"/>
  <c r="BJ21" i="109" s="1"/>
  <c r="AU20" i="109"/>
  <c r="BJ22" i="109" s="1"/>
  <c r="AF25" i="115"/>
  <c r="M16" i="115" s="1"/>
  <c r="Q25" i="115"/>
  <c r="AU24" i="115"/>
  <c r="AU23" i="115"/>
  <c r="AU25" i="115" s="1"/>
  <c r="AU22" i="115"/>
  <c r="AU21" i="115"/>
  <c r="AU20" i="115"/>
  <c r="BJ22" i="115" s="1"/>
  <c r="AU19" i="115"/>
  <c r="BJ21" i="115" s="1"/>
  <c r="O29" i="122" l="1"/>
  <c r="J28" i="122"/>
  <c r="N25" i="122"/>
  <c r="G25" i="122"/>
  <c r="F27" i="122"/>
  <c r="M28" i="122"/>
  <c r="K29" i="122"/>
  <c r="H29" i="122"/>
  <c r="I29" i="122"/>
  <c r="F28" i="122"/>
  <c r="L29" i="122"/>
  <c r="G28" i="122"/>
  <c r="M29" i="122"/>
  <c r="K25" i="122"/>
  <c r="F29" i="122"/>
  <c r="N29" i="122"/>
  <c r="M25" i="122"/>
  <c r="K28" i="122"/>
  <c r="H25" i="122"/>
  <c r="N28" i="122"/>
  <c r="I25" i="122"/>
  <c r="O28" i="122"/>
  <c r="H28" i="122"/>
  <c r="L25" i="122"/>
  <c r="I28" i="122"/>
  <c r="G29" i="122"/>
  <c r="P28" i="122"/>
  <c r="P29" i="122"/>
  <c r="F26" i="122"/>
  <c r="L28" i="122"/>
  <c r="J29" i="122"/>
  <c r="AU25" i="109"/>
</calcChain>
</file>

<file path=xl/sharedStrings.xml><?xml version="1.0" encoding="utf-8"?>
<sst xmlns="http://schemas.openxmlformats.org/spreadsheetml/2006/main" count="744" uniqueCount="331">
  <si>
    <t>年</t>
    <rPh sb="0" eb="1">
      <t>ネン</t>
    </rPh>
    <phoneticPr fontId="3"/>
  </si>
  <si>
    <t>請求日</t>
    <rPh sb="0" eb="2">
      <t>セイキュウ</t>
    </rPh>
    <rPh sb="2" eb="3">
      <t>ビ</t>
    </rPh>
    <phoneticPr fontId="3"/>
  </si>
  <si>
    <t>日</t>
    <rPh sb="0" eb="1">
      <t>ニチ</t>
    </rPh>
    <phoneticPr fontId="3"/>
  </si>
  <si>
    <t>月</t>
    <rPh sb="0" eb="1">
      <t>ゲツ</t>
    </rPh>
    <phoneticPr fontId="3"/>
  </si>
  <si>
    <t>代表者名</t>
    <rPh sb="0" eb="4">
      <t>ダイヒョウシャメイ</t>
    </rPh>
    <phoneticPr fontId="3"/>
  </si>
  <si>
    <t>電話番号</t>
    <rPh sb="0" eb="4">
      <t>デンワバンゴウ</t>
    </rPh>
    <phoneticPr fontId="3"/>
  </si>
  <si>
    <t>住　　所</t>
    <rPh sb="0" eb="1">
      <t>スミショ</t>
    </rPh>
    <phoneticPr fontId="3"/>
  </si>
  <si>
    <t>商　　号</t>
    <rPh sb="0" eb="1">
      <t>ショウ</t>
    </rPh>
    <rPh sb="3" eb="4">
      <t>ゴウ</t>
    </rPh>
    <phoneticPr fontId="3"/>
  </si>
  <si>
    <t>取引先・サイトコード</t>
    <rPh sb="0" eb="3">
      <t>トリヒキサキ</t>
    </rPh>
    <phoneticPr fontId="3"/>
  </si>
  <si>
    <t>請求金額</t>
    <rPh sb="0" eb="4">
      <t>セイキュウキンガク</t>
    </rPh>
    <phoneticPr fontId="3"/>
  </si>
  <si>
    <t>請　　求　　書</t>
    <rPh sb="0" eb="1">
      <t>ショウ</t>
    </rPh>
    <rPh sb="3" eb="4">
      <t>モトム</t>
    </rPh>
    <rPh sb="6" eb="7">
      <t>ショ</t>
    </rPh>
    <phoneticPr fontId="3"/>
  </si>
  <si>
    <t>合計</t>
    <rPh sb="0" eb="2">
      <t>ゴウケイ</t>
    </rPh>
    <phoneticPr fontId="3"/>
  </si>
  <si>
    <t>工事(部門)コード</t>
    <rPh sb="0" eb="2">
      <t>コウジ</t>
    </rPh>
    <rPh sb="3" eb="5">
      <t>ブモン</t>
    </rPh>
    <phoneticPr fontId="3"/>
  </si>
  <si>
    <t>科目</t>
    <rPh sb="0" eb="2">
      <t>カモク</t>
    </rPh>
    <phoneticPr fontId="3"/>
  </si>
  <si>
    <t>取引先/社員</t>
    <rPh sb="0" eb="3">
      <t>トリヒキサキ</t>
    </rPh>
    <rPh sb="4" eb="6">
      <t>シャイン</t>
    </rPh>
    <phoneticPr fontId="3"/>
  </si>
  <si>
    <t>機械/W/O/受注</t>
    <rPh sb="0" eb="2">
      <t>キカイ</t>
    </rPh>
    <rPh sb="7" eb="9">
      <t>ジュチュウ</t>
    </rPh>
    <phoneticPr fontId="3"/>
  </si>
  <si>
    <t>管理</t>
    <rPh sb="0" eb="2">
      <t>カンリ</t>
    </rPh>
    <phoneticPr fontId="3"/>
  </si>
  <si>
    <t>工事</t>
    <rPh sb="0" eb="2">
      <t>コウジ</t>
    </rPh>
    <phoneticPr fontId="3"/>
  </si>
  <si>
    <t>作業所</t>
    <rPh sb="0" eb="3">
      <t>サギョウショ</t>
    </rPh>
    <phoneticPr fontId="3"/>
  </si>
  <si>
    <t>品名・形状・寸法</t>
    <rPh sb="0" eb="2">
      <t>ヒンメイ</t>
    </rPh>
    <rPh sb="3" eb="5">
      <t>ケイジョウ</t>
    </rPh>
    <rPh sb="6" eb="8">
      <t>スンポウ</t>
    </rPh>
    <phoneticPr fontId="3"/>
  </si>
  <si>
    <t>数量</t>
    <rPh sb="0" eb="2">
      <t>スウリョウ</t>
    </rPh>
    <phoneticPr fontId="3"/>
  </si>
  <si>
    <t>単位</t>
    <rPh sb="0" eb="2">
      <t>タンイ</t>
    </rPh>
    <phoneticPr fontId="3"/>
  </si>
  <si>
    <t>受領印</t>
    <rPh sb="0" eb="3">
      <t>ジュリョウイン</t>
    </rPh>
    <phoneticPr fontId="3"/>
  </si>
  <si>
    <t>請求書 №YA01-</t>
    <rPh sb="0" eb="3">
      <t>セイキュウショ</t>
    </rPh>
    <phoneticPr fontId="3"/>
  </si>
  <si>
    <t>印</t>
    <rPh sb="0" eb="1">
      <t>イン</t>
    </rPh>
    <phoneticPr fontId="3"/>
  </si>
  <si>
    <t>区分</t>
    <rPh sb="0" eb="2">
      <t>クブン</t>
    </rPh>
    <phoneticPr fontId="3"/>
  </si>
  <si>
    <t>契約額A</t>
    <rPh sb="0" eb="3">
      <t>ケイヤクガク</t>
    </rPh>
    <phoneticPr fontId="3"/>
  </si>
  <si>
    <t>請求出来高C</t>
    <rPh sb="0" eb="2">
      <t>セイキュウ</t>
    </rPh>
    <rPh sb="2" eb="5">
      <t>デキダカ</t>
    </rPh>
    <phoneticPr fontId="3"/>
  </si>
  <si>
    <t>保留金E</t>
    <rPh sb="0" eb="3">
      <t>ホリュウキン</t>
    </rPh>
    <phoneticPr fontId="3"/>
  </si>
  <si>
    <t>保留金解除F</t>
    <rPh sb="0" eb="5">
      <t>ホリュウキンカイジョ</t>
    </rPh>
    <phoneticPr fontId="3"/>
  </si>
  <si>
    <t>前月迄累計①</t>
    <rPh sb="0" eb="5">
      <t>ゼンゲツマデルイケイ</t>
    </rPh>
    <phoneticPr fontId="3"/>
  </si>
  <si>
    <t>当月②</t>
    <rPh sb="0" eb="2">
      <t>トウゲツ</t>
    </rPh>
    <phoneticPr fontId="3"/>
  </si>
  <si>
    <t>当月迄累計③</t>
    <rPh sb="0" eb="5">
      <t>トウゲツマデルイケイ</t>
    </rPh>
    <phoneticPr fontId="3"/>
  </si>
  <si>
    <t>差引残高④=③AB-③CD</t>
    <rPh sb="0" eb="4">
      <t>サシヒキザンダカ</t>
    </rPh>
    <phoneticPr fontId="3"/>
  </si>
  <si>
    <t>工事コード</t>
    <rPh sb="0" eb="2">
      <t>コウジ</t>
    </rPh>
    <phoneticPr fontId="3"/>
  </si>
  <si>
    <t>請求書 №YA02-</t>
    <rPh sb="0" eb="3">
      <t>セイキュウショ</t>
    </rPh>
    <phoneticPr fontId="3"/>
  </si>
  <si>
    <t>山﨑建設 使用欄</t>
    <rPh sb="0" eb="4">
      <t>ヤマザキケンセツ</t>
    </rPh>
    <rPh sb="5" eb="8">
      <t>シヨウラン</t>
    </rPh>
    <phoneticPr fontId="3"/>
  </si>
  <si>
    <t>請求金額
G＝C＋D－E＋F</t>
    <rPh sb="0" eb="4">
      <t>セイキュウキンガク</t>
    </rPh>
    <phoneticPr fontId="3"/>
  </si>
  <si>
    <t>本社　　　　　経理部</t>
    <rPh sb="0" eb="1">
      <t>ホン</t>
    </rPh>
    <rPh sb="1" eb="2">
      <t>シャ</t>
    </rPh>
    <rPh sb="7" eb="10">
      <t>ケイリブ</t>
    </rPh>
    <phoneticPr fontId="3"/>
  </si>
  <si>
    <t>東京支店　　　経理課</t>
    <rPh sb="0" eb="2">
      <t>トウキョウ</t>
    </rPh>
    <rPh sb="2" eb="4">
      <t>シテン</t>
    </rPh>
    <rPh sb="7" eb="10">
      <t>ケイリカ</t>
    </rPh>
    <phoneticPr fontId="3"/>
  </si>
  <si>
    <t>東北支店　　　経理課</t>
    <rPh sb="0" eb="2">
      <t>トウホク</t>
    </rPh>
    <rPh sb="2" eb="4">
      <t>シテン</t>
    </rPh>
    <rPh sb="7" eb="10">
      <t>ケイリカ</t>
    </rPh>
    <phoneticPr fontId="3"/>
  </si>
  <si>
    <t>中部支店　　　経理課</t>
    <rPh sb="0" eb="2">
      <t>チュウブ</t>
    </rPh>
    <rPh sb="2" eb="4">
      <t>シテン</t>
    </rPh>
    <rPh sb="7" eb="10">
      <t>ケイリカ</t>
    </rPh>
    <phoneticPr fontId="3"/>
  </si>
  <si>
    <t>中国九州支店　経理課</t>
    <rPh sb="0" eb="4">
      <t>チュウゴクキュウシュウ</t>
    </rPh>
    <rPh sb="4" eb="6">
      <t>シテン</t>
    </rPh>
    <rPh sb="7" eb="10">
      <t>ケイリカ</t>
    </rPh>
    <phoneticPr fontId="3"/>
  </si>
  <si>
    <t>消費税等額(　</t>
    <rPh sb="0" eb="3">
      <t>ショウヒゼイ</t>
    </rPh>
    <rPh sb="3" eb="4">
      <t>トウ</t>
    </rPh>
    <rPh sb="4" eb="5">
      <t>ガク</t>
    </rPh>
    <phoneticPr fontId="3"/>
  </si>
  <si>
    <t>％) D</t>
    <phoneticPr fontId="3"/>
  </si>
  <si>
    <t>①住所・商号・代表者名・電話番号を記入のうえ、代表者名欄に押印してください。</t>
    <rPh sb="1" eb="3">
      <t>ジュウショ</t>
    </rPh>
    <rPh sb="4" eb="6">
      <t>ショウゴウ</t>
    </rPh>
    <rPh sb="7" eb="10">
      <t>ダイヒョウシャ</t>
    </rPh>
    <rPh sb="10" eb="11">
      <t>メイ</t>
    </rPh>
    <rPh sb="12" eb="14">
      <t>デンワ</t>
    </rPh>
    <rPh sb="14" eb="16">
      <t>バンゴウ</t>
    </rPh>
    <rPh sb="17" eb="19">
      <t>キニュウ</t>
    </rPh>
    <rPh sb="29" eb="31">
      <t>オウイン</t>
    </rPh>
    <phoneticPr fontId="3"/>
  </si>
  <si>
    <t>②『取引先・サイトコード』欄には、当社指定コードを記入してください。</t>
    <rPh sb="2" eb="4">
      <t>トリヒキ</t>
    </rPh>
    <rPh sb="4" eb="5">
      <t>サキ</t>
    </rPh>
    <rPh sb="13" eb="14">
      <t>ラン</t>
    </rPh>
    <rPh sb="17" eb="19">
      <t>トウシャ</t>
    </rPh>
    <rPh sb="19" eb="21">
      <t>シテイ</t>
    </rPh>
    <rPh sb="25" eb="27">
      <t>キニュウ</t>
    </rPh>
    <phoneticPr fontId="3"/>
  </si>
  <si>
    <t>山﨑建設株式会社　御中</t>
    <rPh sb="0" eb="2">
      <t>ヤマザキ</t>
    </rPh>
    <rPh sb="2" eb="4">
      <t>ケンセツ</t>
    </rPh>
    <rPh sb="4" eb="8">
      <t>カブシキガイシャ</t>
    </rPh>
    <rPh sb="9" eb="11">
      <t>オンチュウ</t>
    </rPh>
    <phoneticPr fontId="3"/>
  </si>
  <si>
    <t>請求日</t>
    <rPh sb="0" eb="3">
      <t>セイキュウビ</t>
    </rPh>
    <phoneticPr fontId="3"/>
  </si>
  <si>
    <t>貴社指定の請求明細書がない場合にご利用ください。</t>
    <rPh sb="0" eb="2">
      <t>キシャ</t>
    </rPh>
    <rPh sb="2" eb="4">
      <t>シテイ</t>
    </rPh>
    <rPh sb="5" eb="7">
      <t>セイキュウ</t>
    </rPh>
    <rPh sb="7" eb="10">
      <t>メイサイショ</t>
    </rPh>
    <rPh sb="13" eb="15">
      <t>バアイ</t>
    </rPh>
    <rPh sb="17" eb="19">
      <t>リヨウ</t>
    </rPh>
    <phoneticPr fontId="3"/>
  </si>
  <si>
    <t>枚</t>
    <rPh sb="0" eb="1">
      <t>マイ</t>
    </rPh>
    <phoneticPr fontId="3"/>
  </si>
  <si>
    <t>請求明細書</t>
    <rPh sb="0" eb="5">
      <t>セイキュウメイサイショ</t>
    </rPh>
    <phoneticPr fontId="3"/>
  </si>
  <si>
    <t>ホッチキス止め、糊貼り等はしないでください。</t>
    <phoneticPr fontId="3"/>
  </si>
  <si>
    <t>00001</t>
    <phoneticPr fontId="3"/>
  </si>
  <si>
    <t>東京都中央区日本橋富沢町</t>
    <rPh sb="0" eb="12">
      <t>103-0006</t>
    </rPh>
    <phoneticPr fontId="3"/>
  </si>
  <si>
    <t>％) B</t>
    <phoneticPr fontId="3"/>
  </si>
  <si>
    <t>作業所</t>
    <rPh sb="0" eb="3">
      <t>サギョウショ</t>
    </rPh>
    <phoneticPr fontId="3"/>
  </si>
  <si>
    <t>00002</t>
    <phoneticPr fontId="3"/>
  </si>
  <si>
    <t>個</t>
    <rPh sb="0" eb="1">
      <t>コ</t>
    </rPh>
    <phoneticPr fontId="3"/>
  </si>
  <si>
    <t>くすのき</t>
    <phoneticPr fontId="3"/>
  </si>
  <si>
    <t>貴社指定の請求明細書を使用される場合は、「請求書 №YA01-」と同じサイズ（A４）ご提出してください。</t>
    <rPh sb="0" eb="2">
      <t>キシャ</t>
    </rPh>
    <rPh sb="2" eb="4">
      <t>シテイ</t>
    </rPh>
    <rPh sb="5" eb="7">
      <t>セイキュウ</t>
    </rPh>
    <rPh sb="7" eb="10">
      <t>メイサイショ</t>
    </rPh>
    <phoneticPr fontId="3"/>
  </si>
  <si>
    <t>例外を設けている作業所もありますので詳細は取引作業所へお問合せください。</t>
    <phoneticPr fontId="3"/>
  </si>
  <si>
    <t>科　目</t>
    <rPh sb="0" eb="1">
      <t>カ</t>
    </rPh>
    <rPh sb="2" eb="3">
      <t>メ</t>
    </rPh>
    <phoneticPr fontId="3"/>
  </si>
  <si>
    <t>金　額</t>
    <rPh sb="0" eb="1">
      <t>キン</t>
    </rPh>
    <rPh sb="2" eb="3">
      <t>ガク</t>
    </rPh>
    <phoneticPr fontId="3"/>
  </si>
  <si>
    <t>備　考</t>
    <rPh sb="0" eb="1">
      <t>ビ</t>
    </rPh>
    <rPh sb="2" eb="3">
      <t>コウ</t>
    </rPh>
    <phoneticPr fontId="3"/>
  </si>
  <si>
    <t>日</t>
    <rPh sb="0" eb="1">
      <t>ヒ</t>
    </rPh>
    <phoneticPr fontId="3"/>
  </si>
  <si>
    <t>月</t>
    <rPh sb="0" eb="1">
      <t>ツキ</t>
    </rPh>
    <phoneticPr fontId="3"/>
  </si>
  <si>
    <t>備　　　考</t>
    <rPh sb="0" eb="1">
      <t>ビ</t>
    </rPh>
    <rPh sb="4" eb="5">
      <t>コウ</t>
    </rPh>
    <phoneticPr fontId="3"/>
  </si>
  <si>
    <t>00003</t>
    <phoneticPr fontId="3"/>
  </si>
  <si>
    <t>00005</t>
    <phoneticPr fontId="3"/>
  </si>
  <si>
    <t>請求明細書 №Y01-</t>
    <rPh sb="0" eb="2">
      <t>セイキュウ</t>
    </rPh>
    <rPh sb="2" eb="5">
      <t>メイサイショ</t>
    </rPh>
    <phoneticPr fontId="3"/>
  </si>
  <si>
    <t>月</t>
    <rPh sb="0" eb="1">
      <t>ガツ</t>
    </rPh>
    <phoneticPr fontId="3"/>
  </si>
  <si>
    <t>取引代金受領に関する依頼書</t>
    <rPh sb="0" eb="2">
      <t>トリヒキ</t>
    </rPh>
    <rPh sb="2" eb="4">
      <t>ダイキン</t>
    </rPh>
    <rPh sb="4" eb="6">
      <t>ジュリョウ</t>
    </rPh>
    <rPh sb="7" eb="8">
      <t>カン</t>
    </rPh>
    <rPh sb="10" eb="13">
      <t>イライショ</t>
    </rPh>
    <phoneticPr fontId="3"/>
  </si>
  <si>
    <t>新規</t>
    <rPh sb="0" eb="2">
      <t>シンキ</t>
    </rPh>
    <phoneticPr fontId="25"/>
  </si>
  <si>
    <t>変更</t>
    <rPh sb="0" eb="2">
      <t>ヘンコウ</t>
    </rPh>
    <phoneticPr fontId="25"/>
  </si>
  <si>
    <t>－</t>
    <phoneticPr fontId="25"/>
  </si>
  <si>
    <t>・</t>
    <phoneticPr fontId="3"/>
  </si>
  <si>
    <t>貴社より当方に支払われる取引代金は、振込手数料等差引の上、下記の振込口座へお振込みください。</t>
    <rPh sb="0" eb="2">
      <t>キシャ</t>
    </rPh>
    <rPh sb="4" eb="6">
      <t>トウホウ</t>
    </rPh>
    <rPh sb="7" eb="9">
      <t>シハラ</t>
    </rPh>
    <rPh sb="12" eb="14">
      <t>トリヒキ</t>
    </rPh>
    <rPh sb="14" eb="16">
      <t>ダイキン</t>
    </rPh>
    <rPh sb="18" eb="20">
      <t>フリコミ</t>
    </rPh>
    <rPh sb="20" eb="23">
      <t>テスウリョウ</t>
    </rPh>
    <rPh sb="23" eb="24">
      <t>トウ</t>
    </rPh>
    <rPh sb="24" eb="26">
      <t>サシヒキ</t>
    </rPh>
    <rPh sb="27" eb="28">
      <t>ウエ</t>
    </rPh>
    <rPh sb="29" eb="31">
      <t>カキ</t>
    </rPh>
    <rPh sb="32" eb="34">
      <t>フリコミ</t>
    </rPh>
    <rPh sb="34" eb="36">
      <t>コウザ</t>
    </rPh>
    <rPh sb="38" eb="40">
      <t>フリコ</t>
    </rPh>
    <phoneticPr fontId="3"/>
  </si>
  <si>
    <t>お振込みと同時に当方は、当該代金の受領と認め、領収書は発行いたしません。</t>
    <rPh sb="1" eb="3">
      <t>フリコ</t>
    </rPh>
    <rPh sb="5" eb="7">
      <t>ドウジ</t>
    </rPh>
    <rPh sb="8" eb="10">
      <t>トウホウ</t>
    </rPh>
    <rPh sb="12" eb="14">
      <t>トウガイ</t>
    </rPh>
    <rPh sb="14" eb="16">
      <t>ダイキン</t>
    </rPh>
    <rPh sb="17" eb="19">
      <t>ジュリョウ</t>
    </rPh>
    <rPh sb="20" eb="21">
      <t>ミト</t>
    </rPh>
    <rPh sb="23" eb="26">
      <t>リョウシュウショ</t>
    </rPh>
    <rPh sb="27" eb="29">
      <t>ハッコウ</t>
    </rPh>
    <phoneticPr fontId="3"/>
  </si>
  <si>
    <t>本書記載事項に変更が生じた場合は、遅滞なく改めて依頼書を提出します。</t>
    <rPh sb="0" eb="2">
      <t>ホンショ</t>
    </rPh>
    <rPh sb="2" eb="4">
      <t>キサイ</t>
    </rPh>
    <rPh sb="4" eb="6">
      <t>ジコウ</t>
    </rPh>
    <rPh sb="7" eb="9">
      <t>ヘンコウ</t>
    </rPh>
    <rPh sb="10" eb="11">
      <t>ショウ</t>
    </rPh>
    <rPh sb="13" eb="15">
      <t>バアイ</t>
    </rPh>
    <rPh sb="17" eb="19">
      <t>チタイ</t>
    </rPh>
    <rPh sb="21" eb="22">
      <t>アラタ</t>
    </rPh>
    <rPh sb="24" eb="27">
      <t>イライショ</t>
    </rPh>
    <rPh sb="28" eb="30">
      <t>テイシュツ</t>
    </rPh>
    <phoneticPr fontId="3"/>
  </si>
  <si>
    <t>所在地</t>
    <rPh sb="0" eb="3">
      <t>ショザイチ</t>
    </rPh>
    <phoneticPr fontId="3"/>
  </si>
  <si>
    <t>郵便番号</t>
    <rPh sb="0" eb="4">
      <t>ユウビンバンゴウ</t>
    </rPh>
    <phoneticPr fontId="3"/>
  </si>
  <si>
    <t>〒</t>
    <phoneticPr fontId="29"/>
  </si>
  <si>
    <t xml:space="preserve">請求印
</t>
    <rPh sb="0" eb="2">
      <t>セイキュウ</t>
    </rPh>
    <rPh sb="2" eb="3">
      <t>イン</t>
    </rPh>
    <phoneticPr fontId="3"/>
  </si>
  <si>
    <t>住所</t>
    <rPh sb="0" eb="2">
      <t>ジュウショ</t>
    </rPh>
    <phoneticPr fontId="3"/>
  </si>
  <si>
    <t>商号</t>
    <rPh sb="0" eb="2">
      <t>ショウゴウ</t>
    </rPh>
    <phoneticPr fontId="3"/>
  </si>
  <si>
    <t>カナ</t>
    <phoneticPr fontId="3"/>
  </si>
  <si>
    <t>漢字</t>
    <rPh sb="0" eb="2">
      <t>カンジ</t>
    </rPh>
    <phoneticPr fontId="3"/>
  </si>
  <si>
    <t>事業所名</t>
    <rPh sb="0" eb="3">
      <t>ジギョウショ</t>
    </rPh>
    <rPh sb="3" eb="4">
      <t>メイ</t>
    </rPh>
    <phoneticPr fontId="3"/>
  </si>
  <si>
    <t>代表者名</t>
    <rPh sb="0" eb="3">
      <t>ダイヒョウシャ</t>
    </rPh>
    <rPh sb="3" eb="4">
      <t>メイ</t>
    </rPh>
    <phoneticPr fontId="3"/>
  </si>
  <si>
    <t>役職名</t>
    <rPh sb="0" eb="3">
      <t>ヤクショクメイ</t>
    </rPh>
    <phoneticPr fontId="3"/>
  </si>
  <si>
    <t>電話（ﾊｲﾌﾝなし）</t>
    <rPh sb="0" eb="2">
      <t>デンワ</t>
    </rPh>
    <phoneticPr fontId="3"/>
  </si>
  <si>
    <t>法人番号（13桁）</t>
    <rPh sb="0" eb="2">
      <t>ホウジン</t>
    </rPh>
    <rPh sb="2" eb="4">
      <t>バンゴウ</t>
    </rPh>
    <rPh sb="7" eb="8">
      <t>ケタ</t>
    </rPh>
    <phoneticPr fontId="3"/>
  </si>
  <si>
    <t>FAX（ﾊｲﾌﾝなし）</t>
    <phoneticPr fontId="3"/>
  </si>
  <si>
    <t>本社所在地</t>
    <rPh sb="0" eb="2">
      <t>ホンシャ</t>
    </rPh>
    <rPh sb="2" eb="5">
      <t>ショザイチ</t>
    </rPh>
    <phoneticPr fontId="3"/>
  </si>
  <si>
    <t>同上のため省略する場合は、左をチェック</t>
    <rPh sb="0" eb="2">
      <t>ドウジョウ</t>
    </rPh>
    <rPh sb="5" eb="7">
      <t>ショウリャク</t>
    </rPh>
    <rPh sb="9" eb="11">
      <t>バアイ</t>
    </rPh>
    <rPh sb="13" eb="14">
      <t>ヒダリ</t>
    </rPh>
    <phoneticPr fontId="3"/>
  </si>
  <si>
    <t>電話</t>
    <rPh sb="0" eb="2">
      <t>デンワ</t>
    </rPh>
    <phoneticPr fontId="3"/>
  </si>
  <si>
    <t>FAX</t>
    <phoneticPr fontId="3"/>
  </si>
  <si>
    <t>企業概要</t>
    <rPh sb="0" eb="2">
      <t>キギョウ</t>
    </rPh>
    <rPh sb="2" eb="4">
      <t>ガイヨウ</t>
    </rPh>
    <phoneticPr fontId="3"/>
  </si>
  <si>
    <t>業種</t>
    <rPh sb="0" eb="2">
      <t>ギョウシュ</t>
    </rPh>
    <phoneticPr fontId="3"/>
  </si>
  <si>
    <t>資本金</t>
    <rPh sb="0" eb="3">
      <t>シホンキン</t>
    </rPh>
    <phoneticPr fontId="3"/>
  </si>
  <si>
    <t>千円</t>
    <rPh sb="0" eb="2">
      <t>センエン</t>
    </rPh>
    <phoneticPr fontId="3"/>
  </si>
  <si>
    <t>従業員数</t>
    <rPh sb="0" eb="3">
      <t>ジュウギョウイン</t>
    </rPh>
    <rPh sb="3" eb="4">
      <t>スウ</t>
    </rPh>
    <phoneticPr fontId="3"/>
  </si>
  <si>
    <t>名</t>
    <rPh sb="0" eb="1">
      <t>メイ</t>
    </rPh>
    <phoneticPr fontId="3"/>
  </si>
  <si>
    <t>設立年（西暦）</t>
    <rPh sb="0" eb="2">
      <t>セツリツ</t>
    </rPh>
    <rPh sb="2" eb="3">
      <t>ネン</t>
    </rPh>
    <rPh sb="4" eb="6">
      <t>セイレキ</t>
    </rPh>
    <phoneticPr fontId="3"/>
  </si>
  <si>
    <t>振込口座</t>
    <rPh sb="0" eb="2">
      <t>フリコミ</t>
    </rPh>
    <rPh sb="2" eb="4">
      <t>コウザ</t>
    </rPh>
    <phoneticPr fontId="3"/>
  </si>
  <si>
    <t>銀行名</t>
    <rPh sb="0" eb="2">
      <t>ギンコウ</t>
    </rPh>
    <rPh sb="2" eb="3">
      <t>メイ</t>
    </rPh>
    <phoneticPr fontId="29"/>
  </si>
  <si>
    <t>金融機関コード
（任意）</t>
    <rPh sb="0" eb="2">
      <t>キンユウ</t>
    </rPh>
    <rPh sb="2" eb="4">
      <t>キカン</t>
    </rPh>
    <rPh sb="9" eb="11">
      <t>ニンイ</t>
    </rPh>
    <phoneticPr fontId="29"/>
  </si>
  <si>
    <t>支店名</t>
    <rPh sb="0" eb="3">
      <t>シテンメイ</t>
    </rPh>
    <phoneticPr fontId="29"/>
  </si>
  <si>
    <t>支店コード
（任意）</t>
    <rPh sb="0" eb="2">
      <t>シテン</t>
    </rPh>
    <rPh sb="7" eb="9">
      <t>ニンイ</t>
    </rPh>
    <phoneticPr fontId="29"/>
  </si>
  <si>
    <t>預金種別</t>
    <rPh sb="0" eb="2">
      <t>ヨキン</t>
    </rPh>
    <rPh sb="2" eb="4">
      <t>シュベツ</t>
    </rPh>
    <phoneticPr fontId="29"/>
  </si>
  <si>
    <t>口座番号</t>
    <rPh sb="0" eb="2">
      <t>コウザ</t>
    </rPh>
    <rPh sb="2" eb="4">
      <t>バンゴウ</t>
    </rPh>
    <phoneticPr fontId="29"/>
  </si>
  <si>
    <t>前ゼロ右詰</t>
    <rPh sb="0" eb="1">
      <t>マエ</t>
    </rPh>
    <rPh sb="3" eb="5">
      <t>ミギヅメ</t>
    </rPh>
    <phoneticPr fontId="29"/>
  </si>
  <si>
    <t>カナ</t>
    <phoneticPr fontId="29"/>
  </si>
  <si>
    <t>名義</t>
    <rPh sb="0" eb="2">
      <t>メイギ</t>
    </rPh>
    <phoneticPr fontId="3"/>
  </si>
  <si>
    <t>（山﨑建設　使用欄）</t>
    <rPh sb="1" eb="3">
      <t>ヤマザキ</t>
    </rPh>
    <rPh sb="3" eb="5">
      <t>ケンセツ</t>
    </rPh>
    <rPh sb="6" eb="8">
      <t>シヨウ</t>
    </rPh>
    <rPh sb="8" eb="9">
      <t>ラン</t>
    </rPh>
    <phoneticPr fontId="3"/>
  </si>
  <si>
    <t>本社</t>
    <rPh sb="0" eb="2">
      <t>ホンシャ</t>
    </rPh>
    <phoneticPr fontId="3"/>
  </si>
  <si>
    <t>支店</t>
    <rPh sb="0" eb="2">
      <t>シテン</t>
    </rPh>
    <phoneticPr fontId="3"/>
  </si>
  <si>
    <t>依頼部門</t>
    <rPh sb="0" eb="2">
      <t>イライ</t>
    </rPh>
    <rPh sb="2" eb="4">
      <t>ブモン</t>
    </rPh>
    <phoneticPr fontId="3"/>
  </si>
  <si>
    <t>/　/</t>
    <phoneticPr fontId="3"/>
  </si>
  <si>
    <t>支店名</t>
    <rPh sb="0" eb="3">
      <t>シテンメイ</t>
    </rPh>
    <phoneticPr fontId="3"/>
  </si>
  <si>
    <t>部門・作業所名</t>
    <rPh sb="0" eb="2">
      <t>ブモン</t>
    </rPh>
    <rPh sb="3" eb="5">
      <t>サギョウ</t>
    </rPh>
    <rPh sb="5" eb="6">
      <t>ショ</t>
    </rPh>
    <rPh sb="6" eb="7">
      <t>メイ</t>
    </rPh>
    <phoneticPr fontId="3"/>
  </si>
  <si>
    <t>①作業所部課・住所・商号・代表者名・電話番号は「請求書 №YA01-」で入力いただいたものが反映されます。</t>
    <rPh sb="1" eb="6">
      <t>サギョウショブカ</t>
    </rPh>
    <rPh sb="7" eb="9">
      <t>ジュウショ</t>
    </rPh>
    <rPh sb="10" eb="12">
      <t>ショウゴウ</t>
    </rPh>
    <rPh sb="13" eb="16">
      <t>ダイヒョウシャ</t>
    </rPh>
    <rPh sb="16" eb="17">
      <t>メイ</t>
    </rPh>
    <rPh sb="18" eb="20">
      <t>デンワ</t>
    </rPh>
    <rPh sb="20" eb="22">
      <t>バンゴウ</t>
    </rPh>
    <phoneticPr fontId="3"/>
  </si>
  <si>
    <t>②請求明細書（Y01）は納品書を兼ねています。</t>
    <rPh sb="1" eb="3">
      <t>セイキュウ</t>
    </rPh>
    <rPh sb="3" eb="6">
      <t>メイサイショ</t>
    </rPh>
    <rPh sb="12" eb="15">
      <t>ノウヒンショ</t>
    </rPh>
    <rPh sb="16" eb="17">
      <t>カ</t>
    </rPh>
    <phoneticPr fontId="3"/>
  </si>
  <si>
    <t>請求書は原則月末で締切ります。</t>
    <rPh sb="0" eb="2">
      <t>セイキュウ</t>
    </rPh>
    <rPh sb="2" eb="3">
      <t>ショ</t>
    </rPh>
    <rPh sb="4" eb="6">
      <t>ゲンソク</t>
    </rPh>
    <rPh sb="6" eb="8">
      <t>ゲツマツ</t>
    </rPh>
    <rPh sb="9" eb="11">
      <t>シメキ</t>
    </rPh>
    <phoneticPr fontId="3"/>
  </si>
  <si>
    <t>敬具</t>
    <rPh sb="0" eb="2">
      <t>ケイグ</t>
    </rPh>
    <phoneticPr fontId="25"/>
  </si>
  <si>
    <t>何卒ご了承ください。</t>
    <phoneticPr fontId="25"/>
  </si>
  <si>
    <t>なお、個別契約の締結は「取引代金受領に関する依頼書」の提出が必須となりますので、</t>
    <rPh sb="3" eb="5">
      <t>コベツ</t>
    </rPh>
    <rPh sb="5" eb="7">
      <t>ケイヤク</t>
    </rPh>
    <rPh sb="8" eb="10">
      <t>テイケツ</t>
    </rPh>
    <rPh sb="27" eb="29">
      <t>テイシュツ</t>
    </rPh>
    <rPh sb="30" eb="32">
      <t>ヒッス</t>
    </rPh>
    <phoneticPr fontId="25"/>
  </si>
  <si>
    <t>支払日が金融機関休日の場合は、翌営業日となります。</t>
    <rPh sb="0" eb="3">
      <t>シハライビ</t>
    </rPh>
    <rPh sb="4" eb="6">
      <t>キンユウ</t>
    </rPh>
    <rPh sb="6" eb="8">
      <t>キカン</t>
    </rPh>
    <rPh sb="8" eb="10">
      <t>キュウジツ</t>
    </rPh>
    <rPh sb="11" eb="13">
      <t>バアイ</t>
    </rPh>
    <rPh sb="15" eb="19">
      <t>ヨクエイギョウビ</t>
    </rPh>
    <phoneticPr fontId="25"/>
  </si>
  <si>
    <t xml:space="preserve"> 請求印を捺印して提出してください。</t>
    <rPh sb="1" eb="3">
      <t>セイキュウ</t>
    </rPh>
    <rPh sb="3" eb="4">
      <t>イン</t>
    </rPh>
    <rPh sb="5" eb="7">
      <t>ナツイン</t>
    </rPh>
    <rPh sb="9" eb="11">
      <t>テイシュツ</t>
    </rPh>
    <phoneticPr fontId="25"/>
  </si>
  <si>
    <t>“入力シート”に記入した後に“印刷用”シートをプリントアウトし、</t>
    <rPh sb="1" eb="3">
      <t>ニュウリョク</t>
    </rPh>
    <rPh sb="8" eb="10">
      <t>キニュウ</t>
    </rPh>
    <rPh sb="12" eb="13">
      <t>アト</t>
    </rPh>
    <rPh sb="15" eb="18">
      <t>インサツヨウ</t>
    </rPh>
    <phoneticPr fontId="25"/>
  </si>
  <si>
    <t>① エクセルで入力する場合</t>
    <rPh sb="7" eb="9">
      <t>ニュウリョク</t>
    </rPh>
    <rPh sb="11" eb="13">
      <t>バアイ</t>
    </rPh>
    <phoneticPr fontId="25"/>
  </si>
  <si>
    <t>添付のフォームに記入、印刷、捺印の上、作業所または担当部門までご提出ください。</t>
    <rPh sb="0" eb="2">
      <t>テンプ</t>
    </rPh>
    <rPh sb="8" eb="10">
      <t>キニュウ</t>
    </rPh>
    <rPh sb="11" eb="13">
      <t>インサツ</t>
    </rPh>
    <rPh sb="14" eb="16">
      <t>ナツイン</t>
    </rPh>
    <rPh sb="17" eb="18">
      <t>ウエ</t>
    </rPh>
    <rPh sb="19" eb="21">
      <t>サギョウ</t>
    </rPh>
    <rPh sb="21" eb="22">
      <t>ショ</t>
    </rPh>
    <rPh sb="25" eb="27">
      <t>タントウ</t>
    </rPh>
    <rPh sb="27" eb="29">
      <t>ブモン</t>
    </rPh>
    <rPh sb="32" eb="34">
      <t>テイシュツ</t>
    </rPh>
    <phoneticPr fontId="25"/>
  </si>
  <si>
    <t>おります。</t>
    <phoneticPr fontId="25"/>
  </si>
  <si>
    <t>弊社との継続的取引開始に際し、「取引代金受領に関する依頼書」のご提出をお願いして</t>
    <rPh sb="0" eb="2">
      <t>ヘイシャ</t>
    </rPh>
    <rPh sb="4" eb="7">
      <t>ケイゾクテキ</t>
    </rPh>
    <rPh sb="7" eb="9">
      <t>トリヒキ</t>
    </rPh>
    <rPh sb="9" eb="11">
      <t>カイシ</t>
    </rPh>
    <rPh sb="12" eb="13">
      <t>サイ</t>
    </rPh>
    <rPh sb="32" eb="34">
      <t>テイシュツ</t>
    </rPh>
    <rPh sb="36" eb="37">
      <t>ネガ</t>
    </rPh>
    <phoneticPr fontId="25"/>
  </si>
  <si>
    <t>拝啓、時下ますますご清栄の段、心よりお慶び申し上げます。</t>
    <rPh sb="0" eb="2">
      <t>ハイケイ</t>
    </rPh>
    <rPh sb="3" eb="5">
      <t>ジカ</t>
    </rPh>
    <rPh sb="10" eb="12">
      <t>セイエイ</t>
    </rPh>
    <rPh sb="13" eb="14">
      <t>ダン</t>
    </rPh>
    <rPh sb="15" eb="16">
      <t>ココロ</t>
    </rPh>
    <rPh sb="19" eb="20">
      <t>ヨロコ</t>
    </rPh>
    <rPh sb="21" eb="22">
      <t>モウ</t>
    </rPh>
    <rPh sb="23" eb="24">
      <t>ア</t>
    </rPh>
    <phoneticPr fontId="25"/>
  </si>
  <si>
    <t>「取引代金受領に関する依頼書」の提出について</t>
    <rPh sb="1" eb="3">
      <t>トリヒキ</t>
    </rPh>
    <rPh sb="3" eb="5">
      <t>ダイキン</t>
    </rPh>
    <rPh sb="5" eb="7">
      <t>ジュリョウ</t>
    </rPh>
    <rPh sb="8" eb="9">
      <t>カン</t>
    </rPh>
    <rPh sb="11" eb="14">
      <t>イライショ</t>
    </rPh>
    <rPh sb="16" eb="18">
      <t>テイシュツ</t>
    </rPh>
    <phoneticPr fontId="25"/>
  </si>
  <si>
    <t>管理本部　経理部</t>
    <rPh sb="0" eb="2">
      <t>カンリ</t>
    </rPh>
    <rPh sb="2" eb="4">
      <t>ホンブ</t>
    </rPh>
    <rPh sb="5" eb="8">
      <t>ケイリブ</t>
    </rPh>
    <phoneticPr fontId="25"/>
  </si>
  <si>
    <t>山﨑建設株式会社</t>
    <rPh sb="0" eb="2">
      <t>ヤマザキ</t>
    </rPh>
    <rPh sb="2" eb="4">
      <t>ケンセツ</t>
    </rPh>
    <rPh sb="4" eb="8">
      <t>カブシキガイシャ</t>
    </rPh>
    <phoneticPr fontId="25"/>
  </si>
  <si>
    <t>各位</t>
    <rPh sb="0" eb="2">
      <t>カクイ</t>
    </rPh>
    <phoneticPr fontId="25"/>
  </si>
  <si>
    <t>部門・作業署名</t>
    <rPh sb="0" eb="2">
      <t>ブモン</t>
    </rPh>
    <rPh sb="3" eb="5">
      <t>サギョウ</t>
    </rPh>
    <rPh sb="5" eb="7">
      <t>ショメイ</t>
    </rPh>
    <phoneticPr fontId="25"/>
  </si>
  <si>
    <t>翌々月5日払い</t>
    <rPh sb="0" eb="3">
      <t>ヨクヨクゲツ</t>
    </rPh>
    <rPh sb="4" eb="5">
      <t>ヒ</t>
    </rPh>
    <rPh sb="5" eb="6">
      <t>バラ</t>
    </rPh>
    <phoneticPr fontId="25"/>
  </si>
  <si>
    <t>支店名</t>
    <rPh sb="0" eb="3">
      <t>シテンメイ</t>
    </rPh>
    <phoneticPr fontId="25"/>
  </si>
  <si>
    <t>翌月末払い</t>
    <rPh sb="0" eb="3">
      <t>ヨクゲツマツ</t>
    </rPh>
    <rPh sb="3" eb="4">
      <t>バラ</t>
    </rPh>
    <phoneticPr fontId="25"/>
  </si>
  <si>
    <t>支払条件</t>
    <rPh sb="0" eb="2">
      <t>シハラ</t>
    </rPh>
    <rPh sb="2" eb="4">
      <t>ジョウケン</t>
    </rPh>
    <phoneticPr fontId="25"/>
  </si>
  <si>
    <t>＜山崎建設使用欄＞</t>
    <rPh sb="1" eb="3">
      <t>ヤマザキ</t>
    </rPh>
    <rPh sb="3" eb="5">
      <t>ケンセツ</t>
    </rPh>
    <rPh sb="5" eb="7">
      <t>シヨウ</t>
    </rPh>
    <rPh sb="7" eb="8">
      <t>ラン</t>
    </rPh>
    <phoneticPr fontId="25"/>
  </si>
  <si>
    <t>名義</t>
    <rPh sb="0" eb="2">
      <t>メイギ</t>
    </rPh>
    <phoneticPr fontId="25"/>
  </si>
  <si>
    <t>名義（カナ）</t>
    <rPh sb="0" eb="2">
      <t>メイギ</t>
    </rPh>
    <phoneticPr fontId="25"/>
  </si>
  <si>
    <t>当座</t>
    <rPh sb="0" eb="2">
      <t>トウザ</t>
    </rPh>
    <phoneticPr fontId="25"/>
  </si>
  <si>
    <t>口座番号</t>
    <rPh sb="0" eb="2">
      <t>コウザ</t>
    </rPh>
    <rPh sb="2" eb="4">
      <t>バンゴウ</t>
    </rPh>
    <phoneticPr fontId="25"/>
  </si>
  <si>
    <t>普通</t>
    <rPh sb="0" eb="2">
      <t>フツウ</t>
    </rPh>
    <phoneticPr fontId="25"/>
  </si>
  <si>
    <t>※普通、当座のいずれかを選択してください</t>
    <rPh sb="1" eb="3">
      <t>フツウ</t>
    </rPh>
    <rPh sb="4" eb="6">
      <t>トウザ</t>
    </rPh>
    <rPh sb="12" eb="14">
      <t>センタク</t>
    </rPh>
    <phoneticPr fontId="25"/>
  </si>
  <si>
    <t>預金種別</t>
    <rPh sb="0" eb="2">
      <t>ヨキン</t>
    </rPh>
    <rPh sb="2" eb="4">
      <t>シュベツ</t>
    </rPh>
    <phoneticPr fontId="25"/>
  </si>
  <si>
    <t>（任意）</t>
    <rPh sb="1" eb="3">
      <t>ニンイ</t>
    </rPh>
    <phoneticPr fontId="25"/>
  </si>
  <si>
    <t>支店コード</t>
    <rPh sb="0" eb="2">
      <t>シテン</t>
    </rPh>
    <phoneticPr fontId="25"/>
  </si>
  <si>
    <t>金融機関コード</t>
    <rPh sb="0" eb="2">
      <t>キンユウ</t>
    </rPh>
    <rPh sb="2" eb="4">
      <t>キカン</t>
    </rPh>
    <phoneticPr fontId="25"/>
  </si>
  <si>
    <t>銀行名</t>
    <rPh sb="0" eb="3">
      <t>ギンコウメイ</t>
    </rPh>
    <phoneticPr fontId="25"/>
  </si>
  <si>
    <t>＜振込口座＞</t>
    <rPh sb="1" eb="3">
      <t>フリコミ</t>
    </rPh>
    <rPh sb="3" eb="5">
      <t>コウザ</t>
    </rPh>
    <phoneticPr fontId="25"/>
  </si>
  <si>
    <t>月</t>
    <rPh sb="0" eb="1">
      <t>ガツ</t>
    </rPh>
    <phoneticPr fontId="25"/>
  </si>
  <si>
    <t>年</t>
    <rPh sb="0" eb="1">
      <t>ネン</t>
    </rPh>
    <phoneticPr fontId="25"/>
  </si>
  <si>
    <t>設立年（西暦）</t>
    <rPh sb="0" eb="2">
      <t>セツリツ</t>
    </rPh>
    <rPh sb="2" eb="3">
      <t>トシ</t>
    </rPh>
    <rPh sb="4" eb="6">
      <t>セイレキ</t>
    </rPh>
    <phoneticPr fontId="25"/>
  </si>
  <si>
    <t>人</t>
    <rPh sb="0" eb="1">
      <t>ヒト</t>
    </rPh>
    <phoneticPr fontId="25"/>
  </si>
  <si>
    <t>従業員数</t>
    <rPh sb="0" eb="3">
      <t>ジュウギョウイン</t>
    </rPh>
    <rPh sb="3" eb="4">
      <t>スウ</t>
    </rPh>
    <phoneticPr fontId="25"/>
  </si>
  <si>
    <t>千円</t>
    <rPh sb="0" eb="2">
      <t>センエン</t>
    </rPh>
    <phoneticPr fontId="25"/>
  </si>
  <si>
    <t>資本金</t>
    <rPh sb="0" eb="3">
      <t>シホンキン</t>
    </rPh>
    <phoneticPr fontId="25"/>
  </si>
  <si>
    <t>業種</t>
    <rPh sb="0" eb="2">
      <t>ギョウシュ</t>
    </rPh>
    <phoneticPr fontId="25"/>
  </si>
  <si>
    <t>＜企業概要＞</t>
    <rPh sb="1" eb="3">
      <t>キギョウ</t>
    </rPh>
    <rPh sb="3" eb="5">
      <t>ガイヨウ</t>
    </rPh>
    <phoneticPr fontId="25"/>
  </si>
  <si>
    <t>ＦＡＸ（ハイフンなし）</t>
    <phoneticPr fontId="25"/>
  </si>
  <si>
    <t>電話（ハイフンなし）</t>
    <rPh sb="0" eb="2">
      <t>デンワ</t>
    </rPh>
    <phoneticPr fontId="25"/>
  </si>
  <si>
    <t>〒</t>
    <phoneticPr fontId="25"/>
  </si>
  <si>
    <t>所在地</t>
    <rPh sb="0" eb="3">
      <t>ショザイチ</t>
    </rPh>
    <phoneticPr fontId="25"/>
  </si>
  <si>
    <t>同上のため省略する場合は、左をチェック</t>
    <rPh sb="0" eb="2">
      <t>ドウジョウ</t>
    </rPh>
    <rPh sb="5" eb="7">
      <t>ショウリャク</t>
    </rPh>
    <rPh sb="9" eb="11">
      <t>バアイ</t>
    </rPh>
    <rPh sb="13" eb="14">
      <t>ヒダリ</t>
    </rPh>
    <phoneticPr fontId="25"/>
  </si>
  <si>
    <t>＜本社所在地＞</t>
    <rPh sb="1" eb="3">
      <t>ホンシャ</t>
    </rPh>
    <rPh sb="3" eb="6">
      <t>ショザイチ</t>
    </rPh>
    <phoneticPr fontId="25"/>
  </si>
  <si>
    <t>法人番号（13桁）</t>
    <rPh sb="0" eb="2">
      <t>ホウジン</t>
    </rPh>
    <rPh sb="2" eb="4">
      <t>バンゴウ</t>
    </rPh>
    <rPh sb="7" eb="8">
      <t>ケタ</t>
    </rPh>
    <phoneticPr fontId="25"/>
  </si>
  <si>
    <t>役職名</t>
    <rPh sb="0" eb="3">
      <t>ヤクショクメイ</t>
    </rPh>
    <phoneticPr fontId="25"/>
  </si>
  <si>
    <t>代表者名</t>
    <rPh sb="0" eb="3">
      <t>ダイヒョウシャ</t>
    </rPh>
    <rPh sb="3" eb="4">
      <t>メイ</t>
    </rPh>
    <phoneticPr fontId="25"/>
  </si>
  <si>
    <t>事業所名</t>
    <rPh sb="0" eb="3">
      <t>ジギョウショ</t>
    </rPh>
    <rPh sb="3" eb="4">
      <t>メイ</t>
    </rPh>
    <phoneticPr fontId="25"/>
  </si>
  <si>
    <t>商号（会社名）</t>
    <rPh sb="0" eb="2">
      <t>ショウゴウ</t>
    </rPh>
    <rPh sb="3" eb="6">
      <t>カイシャメイ</t>
    </rPh>
    <phoneticPr fontId="25"/>
  </si>
  <si>
    <t>商号（カナ）</t>
    <rPh sb="0" eb="2">
      <t>ショウゴウ</t>
    </rPh>
    <phoneticPr fontId="25"/>
  </si>
  <si>
    <t>※新規、変更のいずれかを選択してください。</t>
    <rPh sb="1" eb="3">
      <t>シンキ</t>
    </rPh>
    <rPh sb="4" eb="6">
      <t>ヘンコウ</t>
    </rPh>
    <rPh sb="12" eb="14">
      <t>センタク</t>
    </rPh>
    <phoneticPr fontId="25"/>
  </si>
  <si>
    <t>申請区分</t>
    <rPh sb="0" eb="2">
      <t>シンセイ</t>
    </rPh>
    <rPh sb="2" eb="4">
      <t>クブン</t>
    </rPh>
    <phoneticPr fontId="25"/>
  </si>
  <si>
    <t>入力日（西暦）</t>
    <rPh sb="0" eb="2">
      <t>ニュウリョク</t>
    </rPh>
    <rPh sb="2" eb="3">
      <t>ビ</t>
    </rPh>
    <rPh sb="4" eb="6">
      <t>セイレキ</t>
    </rPh>
    <phoneticPr fontId="25"/>
  </si>
  <si>
    <t>↓非表示列</t>
    <rPh sb="1" eb="4">
      <t>ヒヒョウジ</t>
    </rPh>
    <rPh sb="4" eb="5">
      <t>レツ</t>
    </rPh>
    <phoneticPr fontId="25"/>
  </si>
  <si>
    <t>税率</t>
    <rPh sb="0" eb="2">
      <t>ゼイリツ</t>
    </rPh>
    <phoneticPr fontId="3"/>
  </si>
  <si>
    <t>非</t>
  </si>
  <si>
    <t>非課税</t>
    <rPh sb="0" eb="3">
      <t>ヒカゼイ</t>
    </rPh>
    <phoneticPr fontId="3"/>
  </si>
  <si>
    <t>不課税</t>
    <rPh sb="0" eb="3">
      <t>フカゼイ</t>
    </rPh>
    <phoneticPr fontId="3"/>
  </si>
  <si>
    <t>不</t>
  </si>
  <si>
    <t>軽8%</t>
  </si>
  <si>
    <t>飲料水</t>
    <rPh sb="0" eb="3">
      <t>インリョウスイ</t>
    </rPh>
    <phoneticPr fontId="3"/>
  </si>
  <si>
    <t>本</t>
    <rPh sb="0" eb="1">
      <t>ホン</t>
    </rPh>
    <phoneticPr fontId="3"/>
  </si>
  <si>
    <t>商品券</t>
    <rPh sb="0" eb="3">
      <t>ショウヒンケン</t>
    </rPh>
    <phoneticPr fontId="3"/>
  </si>
  <si>
    <t>③ワークオーダー№及び装置№等あれば備考欄へ記入してください。</t>
    <phoneticPr fontId="3"/>
  </si>
  <si>
    <t>オイルシールFD2342</t>
    <phoneticPr fontId="3"/>
  </si>
  <si>
    <t>作業所</t>
  </si>
  <si>
    <t>金額(税抜)</t>
    <rPh sb="0" eb="2">
      <t>キンガク</t>
    </rPh>
    <rPh sb="3" eb="5">
      <t>ゼイヌキ</t>
    </rPh>
    <phoneticPr fontId="3"/>
  </si>
  <si>
    <t>単価(税抜)</t>
    <rPh sb="0" eb="2">
      <t>タンカ</t>
    </rPh>
    <phoneticPr fontId="3"/>
  </si>
  <si>
    <t>飲料水　値引き</t>
    <rPh sb="0" eb="3">
      <t>インリョウスイ</t>
    </rPh>
    <rPh sb="4" eb="6">
      <t>ネビ</t>
    </rPh>
    <phoneticPr fontId="3"/>
  </si>
  <si>
    <t>01</t>
    <phoneticPr fontId="3"/>
  </si>
  <si>
    <t>-</t>
    <phoneticPr fontId="3"/>
  </si>
  <si>
    <t>発　注　番　号</t>
    <rPh sb="0" eb="1">
      <t>ハツ</t>
    </rPh>
    <rPh sb="2" eb="3">
      <t>チュウ</t>
    </rPh>
    <rPh sb="4" eb="5">
      <t>バン</t>
    </rPh>
    <rPh sb="6" eb="7">
      <t>ゴウ</t>
    </rPh>
    <phoneticPr fontId="3"/>
  </si>
  <si>
    <t>登録事業者番号</t>
    <phoneticPr fontId="3"/>
  </si>
  <si>
    <t>T</t>
    <phoneticPr fontId="3"/>
  </si>
  <si>
    <t>03-1234-5678</t>
    <phoneticPr fontId="3"/>
  </si>
  <si>
    <t>00004</t>
    <phoneticPr fontId="3"/>
  </si>
  <si>
    <t>A0A9901001</t>
    <phoneticPr fontId="3"/>
  </si>
  <si>
    <r>
      <t>請求書・請求明細書、</t>
    </r>
    <r>
      <rPr>
        <sz val="9"/>
        <color rgb="FFFF0000"/>
        <rFont val="ＭＳ Ｐ明朝"/>
        <family val="1"/>
        <charset val="128"/>
      </rPr>
      <t>各1部を</t>
    </r>
    <r>
      <rPr>
        <sz val="9"/>
        <rFont val="ＭＳ Ｐ明朝"/>
        <family val="1"/>
        <charset val="128"/>
      </rPr>
      <t>提出してください。</t>
    </r>
    <rPh sb="10" eb="11">
      <t>カク</t>
    </rPh>
    <rPh sb="12" eb="13">
      <t>ブ</t>
    </rPh>
    <phoneticPr fontId="3"/>
  </si>
  <si>
    <t>請求書（複写式）の販売はなくなるのでしょうか。</t>
  </si>
  <si>
    <t>各支店管理部または事務担当者にお尋ねください。</t>
  </si>
  <si>
    <t>出力は白黒印刷でいいですか。</t>
  </si>
  <si>
    <t>白黒印刷で構いません。</t>
  </si>
  <si>
    <t>消費税等の端数処理はどうしたらいいですか。</t>
  </si>
  <si>
    <t>「請求書№YA01」の「登録事業者番号(インボイス番号)」は
必ず記入しなければいけませんか。</t>
  </si>
  <si>
    <t>登録事業者番号をお持ちでしたらご記入ください。</t>
  </si>
  <si>
    <t>　　なお、押印いただく印鑑は『取引代金受領に関する依頼書』と同じものを使用してください。</t>
    <rPh sb="5" eb="7">
      <t>オウイン</t>
    </rPh>
    <rPh sb="11" eb="13">
      <t>インカン</t>
    </rPh>
    <rPh sb="30" eb="31">
      <t>オナ</t>
    </rPh>
    <phoneticPr fontId="3"/>
  </si>
  <si>
    <t>　　※貴社にて請求書控が必要な場合は、提出用請求書のコピーを控としてください。</t>
    <rPh sb="3" eb="5">
      <t>キシャ</t>
    </rPh>
    <rPh sb="7" eb="9">
      <t>セイキュウ</t>
    </rPh>
    <rPh sb="9" eb="10">
      <t>ショ</t>
    </rPh>
    <rPh sb="10" eb="11">
      <t>ヒカ</t>
    </rPh>
    <rPh sb="12" eb="14">
      <t>ヒツヨウ</t>
    </rPh>
    <rPh sb="15" eb="17">
      <t>バアイ</t>
    </rPh>
    <rPh sb="19" eb="22">
      <t>テイシュツヨウ</t>
    </rPh>
    <rPh sb="22" eb="24">
      <t>セイキュウ</t>
    </rPh>
    <rPh sb="24" eb="25">
      <t>ショ</t>
    </rPh>
    <rPh sb="30" eb="31">
      <t>ヒカ</t>
    </rPh>
    <phoneticPr fontId="3"/>
  </si>
  <si>
    <t>TEL　　03-3661-1361</t>
    <phoneticPr fontId="3"/>
  </si>
  <si>
    <t>TEL　　022-287-3511</t>
    <phoneticPr fontId="3"/>
  </si>
  <si>
    <t>TEL　　048-638-2560</t>
    <phoneticPr fontId="3"/>
  </si>
  <si>
    <t>TEL　　0562-46-2220</t>
    <phoneticPr fontId="3"/>
  </si>
  <si>
    <t>TEL　　092-501-9761</t>
    <phoneticPr fontId="3"/>
  </si>
  <si>
    <t>指定請求書エクセル版の目的は何ですか。</t>
    <phoneticPr fontId="3"/>
  </si>
  <si>
    <r>
      <t>社内様式の電子化と、将来に導</t>
    </r>
    <r>
      <rPr>
        <sz val="9"/>
        <rFont val="Microsoft YaHei"/>
        <family val="2"/>
        <charset val="134"/>
      </rPr>
      <t>⼊</t>
    </r>
    <r>
      <rPr>
        <sz val="9"/>
        <rFont val="ＭＳ Ｐ明朝"/>
        <family val="1"/>
        <charset val="128"/>
      </rPr>
      <t>されるインボイス制度に備え、
移行準備として指定請求書エクセル版を作成しました。</t>
    </r>
    <phoneticPr fontId="3"/>
  </si>
  <si>
    <t>指定請求書エクセル版はどこから入手すればいいですか。</t>
    <phoneticPr fontId="3"/>
  </si>
  <si>
    <t>手持ちの請求書（複写式）の買取は可能ですか。</t>
    <phoneticPr fontId="3"/>
  </si>
  <si>
    <t>指定請求書エクセル版の書式をアレンジして
使用したいのですがいいですか。</t>
    <phoneticPr fontId="3"/>
  </si>
  <si>
    <t>請求明細書は、自社書式の請求書を添付することで
 内訳としてもいいですか。</t>
    <phoneticPr fontId="3"/>
  </si>
  <si>
    <t>以下の手順でダウンロードしてください。
 ①弊社ホームページ（ http://www.yamazaki.co.jp/）にアクセス
 ②中段辺りの「2022/10：指定請求書のダウンロードはこちら」をクリック
 ③エクセルが開きますので、ダウンロードしてご利用ください。</t>
    <phoneticPr fontId="3"/>
  </si>
  <si>
    <t>指定書式の変更は基本おこなわないでください。
特段の理由がある場合は、ご相談ください。</t>
    <phoneticPr fontId="3"/>
  </si>
  <si>
    <t>応じかねます。
 お手持ちの請求書（複写式）も引き続き、使用することができますので
 ご都合の良いタイミングでの切り替えをお願いいたします。</t>
    <phoneticPr fontId="3"/>
  </si>
  <si>
    <t>請求書（複写式）の販売は引き続き当面の間、おこないます。
指定請求書エクセル版をダウンロードして出力いただければ、
そちらに手書きで記入して提出することも可能です。</t>
    <phoneticPr fontId="3"/>
  </si>
  <si>
    <t>PDFでの受付けはおこなっておりません。
出力して、ご提出いただいている「取引代金受領に関する依頼書」の
 請求印を押印いただき、紙でご提出ください。</t>
    <phoneticPr fontId="3"/>
  </si>
  <si>
    <t>指定請求書エクセル版に切り替えできない場合は
 取引できなくなるということでしょうか。</t>
    <phoneticPr fontId="3"/>
  </si>
  <si>
    <t>請求書№YA01の右上の「請求書№YA01」は
何の数字を記入したらいいですか。</t>
    <phoneticPr fontId="3"/>
  </si>
  <si>
    <t>指定請求書エクセル版を出力後、手書きでの請求書も受け付けます。</t>
    <phoneticPr fontId="3"/>
  </si>
  <si>
    <t>質問</t>
    <rPh sb="0" eb="2">
      <t>シツモン</t>
    </rPh>
    <phoneticPr fontId="3"/>
  </si>
  <si>
    <t>回答</t>
    <rPh sb="0" eb="2">
      <t>カイトウ</t>
    </rPh>
    <phoneticPr fontId="3"/>
  </si>
  <si>
    <t>弊社「請求書YA01」＋貴社書式の明細でのご請求も可能です。
 「請求書YA01」の中段辺りにある「内訳」に明細書または納品書の番号を明記してください。</t>
    <phoneticPr fontId="3"/>
  </si>
  <si>
    <t xml:space="preserve">貴社で判別用に任意の数字を記入できます。
支払通知書との照合にご利用ください。空欄でも構いません。
</t>
    <phoneticPr fontId="3"/>
  </si>
  <si>
    <t>貴社の処理方法にあわせて、処理ください。
但し、インボイス制度が始まりますと「一のインボイスにつき、税率の
異なるごとに１回」の端数処理をおこなう必要があります。</t>
    <phoneticPr fontId="3"/>
  </si>
  <si>
    <t>弊社とのお取引を制限することはありませんが、取組みにご協力
ください。</t>
    <phoneticPr fontId="3"/>
  </si>
  <si>
    <t>（1）　「請求書 №YA01-」、「請求書 №YA02-」について</t>
    <phoneticPr fontId="3"/>
  </si>
  <si>
    <t>（2）　「請求明細書 №Y01-」について</t>
    <rPh sb="5" eb="7">
      <t>セイキュウ</t>
    </rPh>
    <rPh sb="7" eb="9">
      <t>メイサイ</t>
    </rPh>
    <rPh sb="9" eb="10">
      <t>ショ</t>
    </rPh>
    <phoneticPr fontId="3"/>
  </si>
  <si>
    <t>（3）　提出について</t>
    <rPh sb="4" eb="6">
      <t>テイシュツ</t>
    </rPh>
    <phoneticPr fontId="3"/>
  </si>
  <si>
    <t>（4）　その他お問合せがございましたら、最寄の弊社支店までお問合せください。</t>
    <rPh sb="6" eb="7">
      <t>タ</t>
    </rPh>
    <rPh sb="8" eb="10">
      <t>トイアワ</t>
    </rPh>
    <rPh sb="20" eb="22">
      <t>モヨリ</t>
    </rPh>
    <rPh sb="23" eb="25">
      <t>ヘイシャ</t>
    </rPh>
    <rPh sb="25" eb="27">
      <t>シテン</t>
    </rPh>
    <rPh sb="30" eb="32">
      <t>トイアワ</t>
    </rPh>
    <phoneticPr fontId="3"/>
  </si>
  <si>
    <t>　　※当社指定コードが不明な場合は、請求書提出先にお問合せください。</t>
    <rPh sb="3" eb="4">
      <t>トウ</t>
    </rPh>
    <rPh sb="4" eb="5">
      <t>シャ</t>
    </rPh>
    <rPh sb="5" eb="7">
      <t>シテイ</t>
    </rPh>
    <rPh sb="11" eb="13">
      <t>フメイ</t>
    </rPh>
    <rPh sb="14" eb="16">
      <t>バアイ</t>
    </rPh>
    <rPh sb="18" eb="20">
      <t>セイキュウ</t>
    </rPh>
    <rPh sb="20" eb="21">
      <t>ショ</t>
    </rPh>
    <rPh sb="21" eb="23">
      <t>テイシュツ</t>
    </rPh>
    <rPh sb="23" eb="24">
      <t>サキ</t>
    </rPh>
    <rPh sb="26" eb="27">
      <t>トイ</t>
    </rPh>
    <phoneticPr fontId="3"/>
  </si>
  <si>
    <t>問い合わせ窓口はどこですか。</t>
    <phoneticPr fontId="3"/>
  </si>
  <si>
    <t>　　１.　請求書の作成及び提出にあたっての注意事項</t>
    <rPh sb="5" eb="8">
      <t>セイキュウショ</t>
    </rPh>
    <rPh sb="9" eb="11">
      <t>サクセイ</t>
    </rPh>
    <rPh sb="11" eb="12">
      <t>オヨ</t>
    </rPh>
    <rPh sb="13" eb="15">
      <t>テイシュツ</t>
    </rPh>
    <rPh sb="21" eb="23">
      <t>チュウイ</t>
    </rPh>
    <rPh sb="23" eb="25">
      <t>ジコウ</t>
    </rPh>
    <phoneticPr fontId="3"/>
  </si>
  <si>
    <t>指定請求書エクセル版を記入後、PDFで送信すれば
受付けてもらえるのでしょうか。</t>
    <phoneticPr fontId="3"/>
  </si>
  <si>
    <t>白紙の指定請求書エクセル版を出力後、手書きで
請求書を提出してもいいですか。</t>
    <phoneticPr fontId="3"/>
  </si>
  <si>
    <t xml:space="preserve">　指定請求書エクセル版　提出要領 </t>
    <rPh sb="1" eb="6">
      <t>シテイセイキュウショ</t>
    </rPh>
    <rPh sb="10" eb="11">
      <t>バン</t>
    </rPh>
    <rPh sb="12" eb="14">
      <t>テイシュツ</t>
    </rPh>
    <rPh sb="14" eb="16">
      <t>ヨウリョウ</t>
    </rPh>
    <phoneticPr fontId="3"/>
  </si>
  <si>
    <t>　　２.　指定請求書エクセル版Ｑ＆Ａ（2022/10/21）</t>
    <phoneticPr fontId="3"/>
  </si>
  <si>
    <t>軽油</t>
    <rPh sb="0" eb="2">
      <t>ケイユ</t>
    </rPh>
    <phoneticPr fontId="3"/>
  </si>
  <si>
    <t>取引先・サイトコード</t>
    <rPh sb="0" eb="2">
      <t>トリヒキ</t>
    </rPh>
    <rPh sb="2" eb="3">
      <t>サキ</t>
    </rPh>
    <phoneticPr fontId="3"/>
  </si>
  <si>
    <t>取引先・サイトコード</t>
    <rPh sb="0" eb="2">
      <t>トリヒキ</t>
    </rPh>
    <rPh sb="2" eb="3">
      <t>サキ</t>
    </rPh>
    <phoneticPr fontId="25"/>
  </si>
  <si>
    <t>※既に取引先・サイトコードがあれば、ご記入ください。</t>
    <rPh sb="1" eb="2">
      <t>スデ</t>
    </rPh>
    <rPh sb="3" eb="5">
      <t>トリヒキ</t>
    </rPh>
    <rPh sb="5" eb="6">
      <t>サキ</t>
    </rPh>
    <rPh sb="19" eb="21">
      <t>キニュウ</t>
    </rPh>
    <phoneticPr fontId="25"/>
  </si>
  <si>
    <t>＊変更の場合、以下入力欄を全てご記入いただいた上、変更部分にチェックしてください。</t>
    <rPh sb="9" eb="12">
      <t>ニュウリョクラン</t>
    </rPh>
    <rPh sb="23" eb="24">
      <t>ウエ</t>
    </rPh>
    <phoneticPr fontId="25"/>
  </si>
  <si>
    <t>＊変更の場合、以下入力欄を全てご記入いただいた上、請求印を捺印いただき変更部分にチェックしてください。</t>
    <rPh sb="7" eb="9">
      <t>イカ</t>
    </rPh>
    <rPh sb="9" eb="11">
      <t>ニュウリョク</t>
    </rPh>
    <rPh sb="11" eb="12">
      <t>ラン</t>
    </rPh>
    <rPh sb="13" eb="14">
      <t>スベ</t>
    </rPh>
    <rPh sb="16" eb="18">
      <t>キニュウ</t>
    </rPh>
    <rPh sb="23" eb="24">
      <t>ウエ</t>
    </rPh>
    <rPh sb="25" eb="28">
      <t>セイキュウイン</t>
    </rPh>
    <rPh sb="29" eb="31">
      <t>ナツイン</t>
    </rPh>
    <phoneticPr fontId="25"/>
  </si>
  <si>
    <t>関西支店　　　経理課</t>
    <rPh sb="0" eb="2">
      <t>カンサイ</t>
    </rPh>
    <rPh sb="2" eb="4">
      <t>シテン</t>
    </rPh>
    <rPh sb="7" eb="10">
      <t>ケイリカ</t>
    </rPh>
    <phoneticPr fontId="3"/>
  </si>
  <si>
    <t>TEL　　06-6401-3434</t>
    <phoneticPr fontId="3"/>
  </si>
  <si>
    <t>登録事業者番号</t>
    <rPh sb="0" eb="7">
      <t>トウロクジギョウシャバンゴウ</t>
    </rPh>
    <phoneticPr fontId="3"/>
  </si>
  <si>
    <t>T</t>
    <phoneticPr fontId="3"/>
  </si>
  <si>
    <t>※登録事業者番号をお持ちでしたらご記入ください。</t>
    <rPh sb="1" eb="3">
      <t>トウロク</t>
    </rPh>
    <rPh sb="3" eb="6">
      <t>ジギョウシャ</t>
    </rPh>
    <rPh sb="6" eb="8">
      <t>バンゴウ</t>
    </rPh>
    <rPh sb="10" eb="11">
      <t>モ</t>
    </rPh>
    <rPh sb="17" eb="19">
      <t>キニュウ</t>
    </rPh>
    <phoneticPr fontId="25"/>
  </si>
  <si>
    <r>
      <t>登録事業者番号</t>
    </r>
    <r>
      <rPr>
        <sz val="9"/>
        <color theme="1"/>
        <rFont val="ＭＳ Ｐ明朝"/>
        <family val="1"/>
        <charset val="128"/>
      </rPr>
      <t>(13桁)</t>
    </r>
    <rPh sb="0" eb="5">
      <t>トウロクジギョウシャ</t>
    </rPh>
    <rPh sb="5" eb="7">
      <t>バンゴウ</t>
    </rPh>
    <phoneticPr fontId="25"/>
  </si>
  <si>
    <t>日</t>
    <phoneticPr fontId="25"/>
  </si>
  <si>
    <t>お取引先　各位</t>
  </si>
  <si>
    <t>山﨑建設株式会社</t>
    <phoneticPr fontId="40"/>
  </si>
  <si>
    <t>管理本部経理部</t>
    <phoneticPr fontId="40"/>
  </si>
  <si>
    <t>（適格請求書発行事業者登録番号）</t>
    <rPh sb="1" eb="3">
      <t>テキカク</t>
    </rPh>
    <rPh sb="3" eb="6">
      <t>セイキュウショ</t>
    </rPh>
    <rPh sb="6" eb="8">
      <t>ハッコウ</t>
    </rPh>
    <rPh sb="8" eb="11">
      <t>ジギョウシャ</t>
    </rPh>
    <rPh sb="11" eb="15">
      <t>トウロクバンゴウ</t>
    </rPh>
    <phoneticPr fontId="40"/>
  </si>
  <si>
    <t>T8010001059291</t>
    <phoneticPr fontId="40"/>
  </si>
  <si>
    <t>適格請求書発行事業者登録番号 ご回答のお願い</t>
    <phoneticPr fontId="40"/>
  </si>
  <si>
    <t>し上げます。</t>
    <phoneticPr fontId="3"/>
  </si>
  <si>
    <t>さて、本年１０月１日より、適格請求書等保存方式（いわゆるインボイス制度）が開始される予</t>
    <phoneticPr fontId="3"/>
  </si>
  <si>
    <t>定です。それに伴い、昨年１０月に「インボイス制度導入に伴う対応のお願い」に記載しました</t>
    <phoneticPr fontId="3"/>
  </si>
  <si>
    <t>通り、貴社の登録状況をお伺い致したくご連絡させていただきました。ついては下記の記載欄に</t>
    <phoneticPr fontId="3"/>
  </si>
  <si>
    <t>ご記入の上、ご返信頂きたくお願い致します。</t>
    <phoneticPr fontId="3"/>
  </si>
  <si>
    <t>何卒ご主旨をご理解、ご協力の程よろしくお願い申し上げます。</t>
    <phoneticPr fontId="3"/>
  </si>
  <si>
    <t>敬具</t>
    <phoneticPr fontId="3"/>
  </si>
  <si>
    <t>拝啓　貴社益々ご清栄のこととお慶び申し上げます。平素より格別のご高配を賜り、厚く御礼申</t>
    <phoneticPr fontId="3"/>
  </si>
  <si>
    <t>記</t>
    <rPh sb="0" eb="1">
      <t>キ</t>
    </rPh>
    <phoneticPr fontId="3"/>
  </si>
  <si>
    <t>２.貴 社の登録状況 下記の左空欄に〇をつけて、該当事項をご記載ください。</t>
    <phoneticPr fontId="3"/>
  </si>
  <si>
    <t>３.貴社名及びご連絡先、本件に関するご担当者の情報をご記載ください。</t>
    <phoneticPr fontId="3"/>
  </si>
  <si>
    <t>※上記の「インボイス制度導入に伴う対応のお願い」は、弊社HPに掲載しております。</t>
    <phoneticPr fontId="3"/>
  </si>
  <si>
    <t>またインボイス制度については、国税庁特設サイト【特集 インボイス制度】をご覧いただくか、</t>
    <phoneticPr fontId="3"/>
  </si>
  <si>
    <t>お近くの税務署又は貴社顧問税理士にご確認ください。</t>
    <phoneticPr fontId="3"/>
  </si>
  <si>
    <t>以 上</t>
    <phoneticPr fontId="3"/>
  </si>
  <si>
    <t>適格請求書発行事業者に登録済　　　登録番号(T+13桁)：</t>
    <phoneticPr fontId="3"/>
  </si>
  <si>
    <t>申請中もしくは未登録だが、制度開始迄に登録する予定</t>
    <phoneticPr fontId="3"/>
  </si>
  <si>
    <t>※登録が完了しましたら、ご連絡をお願い致します。</t>
    <phoneticPr fontId="3"/>
  </si>
  <si>
    <t>登録しない予定 （差し支えなければ理由をお聞かせ下さい。）</t>
    <phoneticPr fontId="3"/>
  </si>
  <si>
    <t>→</t>
    <phoneticPr fontId="3"/>
  </si>
  <si>
    <t>貴社名：</t>
    <phoneticPr fontId="3"/>
  </si>
  <si>
    <t>ご担当者 所属部署名：</t>
    <phoneticPr fontId="3"/>
  </si>
  <si>
    <t>メールアドレス：</t>
    <phoneticPr fontId="3"/>
  </si>
  <si>
    <t>電話番号：</t>
    <phoneticPr fontId="3"/>
  </si>
  <si>
    <t>ＦＡＸ番号：</t>
    <phoneticPr fontId="3"/>
  </si>
  <si>
    <r>
      <t>１. 本件に関する問い合わせ先　</t>
    </r>
    <r>
      <rPr>
        <sz val="10"/>
        <rFont val="游ゴシック"/>
        <family val="3"/>
        <charset val="128"/>
      </rPr>
      <t>管理本部経理部</t>
    </r>
    <r>
      <rPr>
        <sz val="11"/>
        <rFont val="游ゴシック"/>
        <family val="3"/>
        <charset val="128"/>
      </rPr>
      <t>　担当：石原･林田･齋藤 TEL：03-3661-1361</t>
    </r>
    <phoneticPr fontId="3"/>
  </si>
  <si>
    <t>氏　 名　：</t>
    <phoneticPr fontId="3"/>
  </si>
  <si>
    <t>取引先コード(8桁)：</t>
    <phoneticPr fontId="3"/>
  </si>
  <si>
    <t>予定時期：</t>
    <phoneticPr fontId="3"/>
  </si>
  <si>
    <t>返信ＦＡＸ番号：０３−３６６４−８９０５　返信ﾒｰﾙｱﾄﾞﾚｽ：ymz-keiri@yamazaki.co.jp</t>
    <phoneticPr fontId="3"/>
  </si>
  <si>
    <t>②</t>
    <phoneticPr fontId="25"/>
  </si>
  <si>
    <t>“適格請求書発行事業者登録番号 ご回答のお願い”ご記入後、提出してください。</t>
    <rPh sb="1" eb="3">
      <t>テキカク</t>
    </rPh>
    <rPh sb="3" eb="6">
      <t>セイキュウショ</t>
    </rPh>
    <rPh sb="6" eb="8">
      <t>ハッコウ</t>
    </rPh>
    <rPh sb="8" eb="11">
      <t>ジギョウシャ</t>
    </rPh>
    <rPh sb="11" eb="13">
      <t>トウロク</t>
    </rPh>
    <rPh sb="13" eb="15">
      <t>バンゴウ</t>
    </rPh>
    <rPh sb="17" eb="19">
      <t>カイトウ</t>
    </rPh>
    <rPh sb="21" eb="22">
      <t>ネガ</t>
    </rPh>
    <rPh sb="25" eb="27">
      <t>キニュウ</t>
    </rPh>
    <rPh sb="27" eb="28">
      <t>ゴ</t>
    </rPh>
    <rPh sb="29" eb="31">
      <t>テイシュツ</t>
    </rPh>
    <phoneticPr fontId="25"/>
  </si>
  <si>
    <t>登録事業者番号をお持ちでない場合</t>
    <rPh sb="0" eb="7">
      <t>トウロクジギョウシャバンゴウ</t>
    </rPh>
    <rPh sb="9" eb="10">
      <t>モ</t>
    </rPh>
    <rPh sb="14" eb="16">
      <t>バアイ</t>
    </rPh>
    <phoneticPr fontId="3"/>
  </si>
  <si>
    <t>202302版</t>
    <rPh sb="6" eb="7">
      <t>ハン</t>
    </rPh>
    <phoneticPr fontId="3"/>
  </si>
  <si>
    <t>本体価格（税抜）</t>
    <rPh sb="0" eb="4">
      <t>ホンタイカカク</t>
    </rPh>
    <rPh sb="5" eb="7">
      <t>ゼイヌ</t>
    </rPh>
    <phoneticPr fontId="3"/>
  </si>
  <si>
    <t>消費税額等</t>
    <rPh sb="0" eb="5">
      <t>ショウヒゼイガクトウ</t>
    </rPh>
    <phoneticPr fontId="3"/>
  </si>
  <si>
    <t>10％対象</t>
    <phoneticPr fontId="3"/>
  </si>
  <si>
    <t xml:space="preserve">合   計  </t>
    <rPh sb="0" eb="1">
      <t>ゴウ</t>
    </rPh>
    <rPh sb="4" eb="5">
      <t>ケイ</t>
    </rPh>
    <phoneticPr fontId="3"/>
  </si>
  <si>
    <t>請 求 金 額</t>
    <rPh sb="0" eb="1">
      <t>ショウ</t>
    </rPh>
    <rPh sb="2" eb="3">
      <t>モトム</t>
    </rPh>
    <rPh sb="4" eb="5">
      <t>カネ</t>
    </rPh>
    <rPh sb="6" eb="7">
      <t>ガク</t>
    </rPh>
    <phoneticPr fontId="3"/>
  </si>
  <si>
    <t>内  　訳　</t>
    <rPh sb="0" eb="1">
      <t>ナイ</t>
    </rPh>
    <rPh sb="4" eb="5">
      <t>ヤク</t>
    </rPh>
    <phoneticPr fontId="3"/>
  </si>
  <si>
    <t>8％軽減税率</t>
    <phoneticPr fontId="3"/>
  </si>
  <si>
    <t>合　　計</t>
    <rPh sb="0" eb="1">
      <t>ゴウ</t>
    </rPh>
    <rPh sb="3" eb="4">
      <t>ケイ</t>
    </rPh>
    <phoneticPr fontId="3"/>
  </si>
  <si>
    <t>山﨑建設株式会社　御中</t>
  </si>
  <si>
    <t>住　　所</t>
  </si>
  <si>
    <t>商　　号</t>
  </si>
  <si>
    <t>代表者名</t>
  </si>
  <si>
    <t>印</t>
  </si>
  <si>
    <t>電話番号</t>
  </si>
  <si>
    <t>請求明細書　№Y01-0001</t>
    <rPh sb="0" eb="4">
      <t>セイキュ</t>
    </rPh>
    <rPh sb="4" eb="5">
      <t>ショ</t>
    </rPh>
    <phoneticPr fontId="3"/>
  </si>
  <si>
    <t>東京都中央区日本橋富沢町8-6</t>
    <rPh sb="0" eb="12">
      <t>103-0006</t>
    </rPh>
    <phoneticPr fontId="3"/>
  </si>
  <si>
    <t>〇△建設株式会社</t>
    <rPh sb="1" eb="4">
      <t>サンカクケンセツ</t>
    </rPh>
    <rPh sb="4" eb="8">
      <t>カブシキガイシャ</t>
    </rPh>
    <phoneticPr fontId="3"/>
  </si>
  <si>
    <t>〇〇　□□</t>
    <phoneticPr fontId="3"/>
  </si>
  <si>
    <t>〇△建設株式会社</t>
    <phoneticPr fontId="3"/>
  </si>
  <si>
    <t>軽油税</t>
    <rPh sb="0" eb="3">
      <t>ケイユゼイ</t>
    </rPh>
    <phoneticPr fontId="3"/>
  </si>
  <si>
    <t>ℓ</t>
    <phoneticPr fontId="3"/>
  </si>
  <si>
    <t>0001</t>
    <phoneticPr fontId="3"/>
  </si>
  <si>
    <t>〇△建設株式会社</t>
    <rPh sb="2" eb="8">
      <t>ケンセツカブシキカイシャ</t>
    </rPh>
    <phoneticPr fontId="3"/>
  </si>
  <si>
    <t>〇〇　△△</t>
    <phoneticPr fontId="3"/>
  </si>
  <si>
    <t>単価(税抜)</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</si>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</sst>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E+00"/>
    <numFmt numFmtId="177" formatCode="#,##0_ ;[Red]\-#,##0\ "/>
    <numFmt numFmtId="178" formatCode="#"/>
    <numFmt numFmtId="179" formatCode="00_ "/>
    <numFmt numFmtId="180" formatCode="#,##0_ "/>
    <numFmt numFmtId="181" formatCode="#\ #\ #\ #\ #\ #\ \ #\ #"/>
    <numFmt numFmtId="182" formatCode="#\ #\ #\ #\ #\ #\ \ #\ #\ #\ #\ \ #\ #\ #"/>
    <numFmt numFmtId="183" formatCode="#,##0.0;[Red]\-#,##0.0"/>
    <numFmt numFmtId="184" formatCode="#\ #\ #\ #\ #\ #\ #\ #\ #\ #\ #\ #\ #"/>
    <numFmt numFmtId="185" formatCode="#,##0.0_);[Red]\(#,##0.0\)"/>
    <numFmt numFmtId="186" formatCode="#,###;[Red]\-#,###"/>
    <numFmt numFmtId="187" formatCode="#,###_ ;[Red]\-#,###"/>
    <numFmt numFmtId="188" formatCode="&quot;¥&quot;#,###;[Red]&quot;¥&quot;\-#,###;#"/>
  </numFmts>
  <fonts count="5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System"/>
      <charset val="128"/>
    </font>
    <font>
      <sz val="11"/>
      <name val="ＭＳ Ｐ明朝"/>
      <family val="1"/>
      <charset val="128"/>
    </font>
    <font>
      <sz val="12"/>
      <name val="ＭＳ Ｐ明朝"/>
      <family val="1"/>
      <charset val="128"/>
    </font>
    <font>
      <sz val="9"/>
      <name val="ＭＳ Ｐ明朝"/>
      <family val="1"/>
      <charset val="128"/>
    </font>
    <font>
      <sz val="10"/>
      <name val="ＭＳ Ｐ明朝"/>
      <family val="1"/>
      <charset val="128"/>
    </font>
    <font>
      <u/>
      <sz val="9"/>
      <name val="ＭＳ Ｐ明朝"/>
      <family val="1"/>
      <charset val="128"/>
    </font>
    <font>
      <sz val="24"/>
      <name val="ＭＳ Ｐ明朝"/>
      <family val="1"/>
      <charset val="128"/>
    </font>
    <font>
      <sz val="20"/>
      <name val="ＭＳ Ｐ明朝"/>
      <family val="1"/>
      <charset val="128"/>
    </font>
    <font>
      <sz val="8"/>
      <name val="ＭＳ Ｐ明朝"/>
      <family val="1"/>
      <charset val="128"/>
    </font>
    <font>
      <sz val="7"/>
      <name val="ＭＳ Ｐ明朝"/>
      <family val="1"/>
      <charset val="128"/>
    </font>
    <font>
      <sz val="13"/>
      <name val="ＭＳ Ｐ明朝"/>
      <family val="1"/>
      <charset val="128"/>
    </font>
    <font>
      <strike/>
      <sz val="9"/>
      <name val="ＭＳ Ｐ明朝"/>
      <family val="1"/>
      <charset val="128"/>
    </font>
    <font>
      <sz val="9"/>
      <color rgb="FFFF0000"/>
      <name val="ＭＳ Ｐ明朝"/>
      <family val="1"/>
      <charset val="128"/>
    </font>
    <font>
      <sz val="14"/>
      <name val="ＭＳ Ｐ明朝"/>
      <family val="1"/>
      <charset val="128"/>
    </font>
    <font>
      <sz val="22"/>
      <name val="ＭＳ Ｐ明朝"/>
      <family val="1"/>
      <charset val="128"/>
    </font>
    <font>
      <sz val="11"/>
      <color theme="1"/>
      <name val="ＭＳ Ｐゴシック"/>
      <family val="3"/>
      <charset val="128"/>
      <scheme val="minor"/>
    </font>
    <font>
      <sz val="11"/>
      <color theme="1"/>
      <name val="ＭＳ Ｐ明朝"/>
      <family val="1"/>
      <charset val="128"/>
    </font>
    <font>
      <sz val="13"/>
      <color indexed="8"/>
      <name val="ＭＳ Ｐ明朝"/>
      <family val="1"/>
      <charset val="128"/>
    </font>
    <font>
      <u/>
      <sz val="11"/>
      <color theme="1"/>
      <name val="ＭＳ Ｐ明朝"/>
      <family val="1"/>
      <charset val="128"/>
    </font>
    <font>
      <sz val="14"/>
      <color theme="1"/>
      <name val="ＭＳ Ｐ明朝"/>
      <family val="1"/>
      <charset val="128"/>
    </font>
    <font>
      <sz val="8"/>
      <color theme="1"/>
      <name val="ＭＳ Ｐ明朝"/>
      <family val="1"/>
      <charset val="128"/>
    </font>
    <font>
      <sz val="6"/>
      <name val="ＭＳ Ｐゴシック"/>
      <family val="3"/>
      <charset val="128"/>
      <scheme val="minor"/>
    </font>
    <font>
      <sz val="13"/>
      <name val="ＭＳ 明朝"/>
      <family val="1"/>
      <charset val="128"/>
    </font>
    <font>
      <sz val="10"/>
      <color theme="1"/>
      <name val="ＭＳ Ｐ明朝"/>
      <family val="1"/>
      <charset val="128"/>
    </font>
    <font>
      <sz val="11"/>
      <name val="ＭＳ 明朝"/>
      <family val="1"/>
      <charset val="128"/>
    </font>
    <font>
      <sz val="6"/>
      <name val="ＭＳ 明朝"/>
      <family val="1"/>
      <charset val="128"/>
    </font>
    <font>
      <sz val="10"/>
      <name val="ＭＳ 明朝"/>
      <family val="1"/>
      <charset val="128"/>
    </font>
    <font>
      <sz val="9"/>
      <name val="ＭＳ 明朝"/>
      <family val="1"/>
      <charset val="128"/>
    </font>
    <font>
      <sz val="12"/>
      <name val="ＭＳ 明朝"/>
      <family val="1"/>
      <charset val="128"/>
    </font>
    <font>
      <sz val="13"/>
      <color theme="1"/>
      <name val="ＭＳ Ｐ明朝"/>
      <family val="1"/>
      <charset val="128"/>
    </font>
    <font>
      <sz val="12"/>
      <color theme="1"/>
      <name val="ＭＳ 明朝"/>
      <family val="1"/>
      <charset val="128"/>
    </font>
    <font>
      <u/>
      <sz val="15"/>
      <color theme="1"/>
      <name val="ＭＳ 明朝"/>
      <family val="1"/>
      <charset val="128"/>
    </font>
    <font>
      <sz val="12"/>
      <color theme="1"/>
      <name val="ＭＳ Ｐ明朝"/>
      <family val="1"/>
      <charset val="128"/>
    </font>
    <font>
      <b/>
      <sz val="13"/>
      <color theme="1"/>
      <name val="ＭＳ Ｐ明朝"/>
      <family val="1"/>
      <charset val="128"/>
    </font>
    <font>
      <sz val="9"/>
      <name val="Microsoft YaHei"/>
      <family val="2"/>
      <charset val="134"/>
    </font>
    <font>
      <sz val="9"/>
      <color theme="1"/>
      <name val="ＭＳ Ｐ明朝"/>
      <family val="1"/>
      <charset val="128"/>
    </font>
    <font>
      <sz val="6"/>
      <name val="ＭＳ Ｐゴシック"/>
      <family val="2"/>
      <charset val="128"/>
      <scheme val="minor"/>
    </font>
    <font>
      <sz val="11"/>
      <color theme="1"/>
      <name val="游ゴシック"/>
      <family val="3"/>
      <charset val="128"/>
    </font>
    <font>
      <sz val="11"/>
      <name val="游ゴシック"/>
      <family val="3"/>
      <charset val="128"/>
    </font>
    <font>
      <sz val="12"/>
      <name val="游ゴシック"/>
      <family val="3"/>
      <charset val="128"/>
    </font>
    <font>
      <sz val="16"/>
      <name val="游ゴシック"/>
      <family val="3"/>
      <charset val="128"/>
    </font>
    <font>
      <sz val="10"/>
      <name val="游ゴシック"/>
      <family val="3"/>
      <charset val="128"/>
    </font>
    <font>
      <b/>
      <sz val="11"/>
      <name val="游ゴシック"/>
      <family val="3"/>
      <charset val="128"/>
    </font>
    <font>
      <b/>
      <sz val="12"/>
      <color theme="1"/>
      <name val="游ゴシック"/>
      <family val="3"/>
      <charset val="128"/>
    </font>
    <font>
      <sz val="9"/>
      <name val="游ゴシック"/>
      <family val="3"/>
      <charset val="128"/>
    </font>
    <font>
      <sz val="10.5"/>
      <color theme="1"/>
      <name val="ＭＳ Ｐ明朝"/>
      <family val="1"/>
      <charset val="128"/>
    </font>
  </fonts>
  <fills count="10">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rgb="FFE9F0F3"/>
        <bgColor indexed="64"/>
      </patternFill>
    </fill>
    <fill>
      <patternFill patternType="solid">
        <fgColor rgb="FFFFFF66"/>
        <bgColor indexed="64"/>
      </patternFill>
    </fill>
    <fill>
      <patternFill patternType="solid">
        <fgColor rgb="FF99FF99"/>
        <bgColor indexed="64"/>
      </patternFill>
    </fill>
    <fill>
      <patternFill patternType="solid">
        <fgColor theme="0" tint="-0.14999847407452621"/>
        <bgColor indexed="64"/>
      </patternFill>
    </fill>
    <fill>
      <patternFill patternType="solid">
        <fgColor theme="1"/>
      </patternFill>
    </fill>
    <fill>
      <patternFill patternType="solid">
        <fgColor theme="1"/>
        <bgColor indexed="64"/>
      </patternFill>
    </fill>
  </fills>
  <borders count="71">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auto="1"/>
      </right>
      <top/>
      <bottom/>
      <diagonal/>
    </border>
    <border>
      <left style="thin">
        <color indexed="64"/>
      </left>
      <right/>
      <top/>
      <bottom/>
      <diagonal/>
    </border>
    <border>
      <left/>
      <right/>
      <top style="hair">
        <color auto="1"/>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auto="1"/>
      </left>
      <right style="hair">
        <color auto="1"/>
      </right>
      <top style="thin">
        <color auto="1"/>
      </top>
      <bottom style="thin">
        <color indexed="64"/>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style="thin">
        <color indexed="64"/>
      </left>
      <right style="hair">
        <color auto="1"/>
      </right>
      <top style="thin">
        <color auto="1"/>
      </top>
      <bottom style="thin">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indexed="64"/>
      </bottom>
      <diagonal/>
    </border>
    <border>
      <left style="hair">
        <color auto="1"/>
      </left>
      <right style="thin">
        <color auto="1"/>
      </right>
      <top style="thin">
        <color auto="1"/>
      </top>
      <bottom style="thin">
        <color indexed="64"/>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indexed="64"/>
      </bottom>
      <diagonal/>
    </border>
    <border>
      <left style="hair">
        <color auto="1"/>
      </left>
      <right/>
      <top style="thin">
        <color auto="1"/>
      </top>
      <bottom style="hair">
        <color auto="1"/>
      </bottom>
      <diagonal/>
    </border>
    <border>
      <left style="thin">
        <color auto="1"/>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indexed="64"/>
      </right>
      <top style="hair">
        <color indexed="64"/>
      </top>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style="thin">
        <color auto="1"/>
      </right>
      <top style="hair">
        <color auto="1"/>
      </top>
      <bottom style="hair">
        <color auto="1"/>
      </bottom>
      <diagonal/>
    </border>
    <border>
      <left style="hair">
        <color indexed="64"/>
      </left>
      <right style="hair">
        <color indexed="64"/>
      </right>
      <top/>
      <bottom/>
      <diagonal/>
    </border>
    <border>
      <left style="hair">
        <color auto="1"/>
      </left>
      <right/>
      <top style="hair">
        <color auto="1"/>
      </top>
      <bottom style="hair">
        <color auto="1"/>
      </bottom>
      <diagonal/>
    </border>
    <border>
      <left style="thin">
        <color auto="1"/>
      </left>
      <right style="thin">
        <color auto="1"/>
      </right>
      <top style="hair">
        <color auto="1"/>
      </top>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diagonalUp="1">
      <left style="thin">
        <color indexed="64"/>
      </left>
      <right style="dotted">
        <color indexed="64"/>
      </right>
      <top style="thin">
        <color indexed="64"/>
      </top>
      <bottom style="thin">
        <color indexed="64"/>
      </bottom>
      <diagonal style="dotted">
        <color indexed="64"/>
      </diagonal>
    </border>
    <border>
      <left style="thin">
        <color auto="1"/>
      </left>
      <right/>
      <top style="hair">
        <color auto="1"/>
      </top>
      <bottom/>
      <diagonal/>
    </border>
    <border>
      <left/>
      <right style="thin">
        <color indexed="64"/>
      </right>
      <top style="hair">
        <color auto="1"/>
      </top>
      <bottom/>
      <diagonal/>
    </border>
    <border>
      <left style="hair">
        <color theme="0" tint="-0.24994659260841701"/>
      </left>
      <right style="hair">
        <color auto="1"/>
      </right>
      <top style="thin">
        <color theme="0" tint="-0.24994659260841701"/>
      </top>
      <bottom style="hair">
        <color theme="0" tint="-0.24994659260841701"/>
      </bottom>
      <diagonal/>
    </border>
    <border>
      <left style="hair">
        <color auto="1"/>
      </left>
      <right style="hair">
        <color auto="1"/>
      </right>
      <top style="thin">
        <color theme="0" tint="-0.24994659260841701"/>
      </top>
      <bottom style="hair">
        <color theme="0" tint="-0.24994659260841701"/>
      </bottom>
      <diagonal/>
    </border>
    <border>
      <left style="hair">
        <color auto="1"/>
      </left>
      <right style="hair">
        <color theme="0" tint="-0.24994659260841701"/>
      </right>
      <top style="thin">
        <color theme="0" tint="-0.24994659260841701"/>
      </top>
      <bottom style="hair">
        <color theme="0" tint="-0.24994659260841701"/>
      </bottom>
      <diagonal/>
    </border>
  </borders>
  <cellStyleXfs count="6">
    <xf numFmtId="0" fontId="0" fillId="0" borderId="0">
      <alignment vertical="center"/>
    </xf>
    <xf numFmtId="38" fontId="2" fillId="0" borderId="0" applyFont="0" applyFill="0" applyBorder="0" applyAlignment="0" applyProtection="0">
      <alignment vertical="center"/>
    </xf>
    <xf numFmtId="0" fontId="2" fillId="0" borderId="0"/>
    <xf numFmtId="0" fontId="4" fillId="0" borderId="0"/>
    <xf numFmtId="0" fontId="19" fillId="0" borderId="0"/>
    <xf numFmtId="0" fontId="1" fillId="0" borderId="0">
      <alignment vertical="center"/>
    </xf>
  </cellStyleXfs>
  <cellXfs count="720">
    <xf numFmtId="0" fontId="0" fillId="0" borderId="0" xfId="0">
      <alignment vertical="center"/>
    </xf>
    <xf numFmtId="0" fontId="5" fillId="2" borderId="0" xfId="2" applyFont="1" applyFill="1"/>
    <xf numFmtId="0" fontId="7" fillId="2" borderId="0" xfId="2" applyFont="1" applyFill="1"/>
    <xf numFmtId="0" fontId="5" fillId="2" borderId="0" xfId="2" applyFont="1" applyFill="1" applyAlignment="1">
      <alignment vertical="center"/>
    </xf>
    <xf numFmtId="0" fontId="8" fillId="2" borderId="0" xfId="2" applyFont="1" applyFill="1" applyAlignment="1">
      <alignment vertical="center"/>
    </xf>
    <xf numFmtId="0" fontId="5" fillId="3" borderId="0" xfId="2" applyFont="1" applyFill="1"/>
    <xf numFmtId="0" fontId="7" fillId="3" borderId="0" xfId="2" applyFont="1" applyFill="1" applyAlignment="1">
      <alignment vertical="center"/>
    </xf>
    <xf numFmtId="0" fontId="8" fillId="3" borderId="0" xfId="2" applyFont="1" applyFill="1" applyAlignment="1">
      <alignment vertical="center"/>
    </xf>
    <xf numFmtId="0" fontId="5" fillId="3" borderId="0" xfId="2" applyFont="1" applyFill="1" applyAlignment="1">
      <alignment vertical="center"/>
    </xf>
    <xf numFmtId="0" fontId="5" fillId="0" borderId="0" xfId="2" applyFont="1" applyFill="1"/>
    <xf numFmtId="0" fontId="7" fillId="2" borderId="0" xfId="2" applyFont="1" applyFill="1" applyAlignment="1"/>
    <xf numFmtId="0" fontId="7" fillId="2" borderId="0" xfId="2" applyFont="1" applyFill="1" applyBorder="1" applyAlignment="1">
      <alignment vertical="center"/>
    </xf>
    <xf numFmtId="0" fontId="8" fillId="2" borderId="0" xfId="2" applyFont="1" applyFill="1" applyAlignment="1"/>
    <xf numFmtId="0" fontId="5" fillId="2" borderId="0" xfId="2" applyFont="1" applyFill="1" applyAlignment="1"/>
    <xf numFmtId="0" fontId="8" fillId="2" borderId="0" xfId="2" applyFont="1" applyFill="1"/>
    <xf numFmtId="0" fontId="7" fillId="3" borderId="0" xfId="2" applyFont="1" applyFill="1"/>
    <xf numFmtId="0" fontId="8" fillId="3" borderId="0" xfId="2" applyFont="1" applyFill="1"/>
    <xf numFmtId="0" fontId="9" fillId="3" borderId="0" xfId="2" applyFont="1" applyFill="1" applyAlignment="1">
      <alignment vertical="center"/>
    </xf>
    <xf numFmtId="0" fontId="5" fillId="2" borderId="0" xfId="2" applyFont="1" applyFill="1" applyBorder="1" applyAlignment="1">
      <alignment horizontal="center" vertical="center"/>
    </xf>
    <xf numFmtId="0" fontId="5" fillId="2" borderId="0" xfId="2" applyFont="1" applyFill="1" applyBorder="1"/>
    <xf numFmtId="0" fontId="5" fillId="0" borderId="0" xfId="0" applyFont="1" applyFill="1" applyBorder="1" applyProtection="1">
      <alignment vertical="center"/>
    </xf>
    <xf numFmtId="0" fontId="10" fillId="0" borderId="0" xfId="0" applyFont="1" applyFill="1" applyBorder="1" applyAlignment="1" applyProtection="1">
      <alignment vertical="center"/>
    </xf>
    <xf numFmtId="0" fontId="11" fillId="0" borderId="0" xfId="0" applyFont="1" applyFill="1" applyBorder="1" applyAlignment="1" applyProtection="1">
      <alignment horizontal="center" vertical="center"/>
    </xf>
    <xf numFmtId="176" fontId="5" fillId="0" borderId="0" xfId="0" applyNumberFormat="1" applyFont="1" applyFill="1" applyBorder="1" applyAlignment="1" applyProtection="1">
      <alignment vertical="center" shrinkToFit="1"/>
    </xf>
    <xf numFmtId="0" fontId="5"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0" fontId="12" fillId="0" borderId="0" xfId="0" applyFont="1" applyFill="1" applyBorder="1" applyAlignment="1" applyProtection="1">
      <alignment horizontal="right" vertical="center"/>
    </xf>
    <xf numFmtId="176" fontId="5" fillId="0" borderId="0" xfId="0" applyNumberFormat="1" applyFont="1" applyFill="1" applyBorder="1" applyAlignment="1" applyProtection="1">
      <alignment horizontal="left" vertical="center" shrinkToFit="1"/>
    </xf>
    <xf numFmtId="0" fontId="7" fillId="0" borderId="0" xfId="0" applyFont="1" applyFill="1" applyBorder="1" applyAlignment="1" applyProtection="1">
      <alignment horizontal="center" vertical="center"/>
    </xf>
    <xf numFmtId="0" fontId="7" fillId="0" borderId="0" xfId="0" applyFont="1" applyFill="1" applyBorder="1" applyProtection="1">
      <alignment vertical="center"/>
    </xf>
    <xf numFmtId="0" fontId="6" fillId="0" borderId="0" xfId="0" applyFont="1" applyFill="1" applyBorder="1" applyProtection="1">
      <alignment vertical="center"/>
    </xf>
    <xf numFmtId="0" fontId="8" fillId="0" borderId="0" xfId="0" applyFont="1" applyFill="1" applyBorder="1" applyProtection="1">
      <alignment vertical="center"/>
    </xf>
    <xf numFmtId="0" fontId="8" fillId="0" borderId="0" xfId="0" applyFont="1" applyFill="1" applyBorder="1" applyAlignment="1" applyProtection="1">
      <alignment horizontal="right" vertical="center"/>
    </xf>
    <xf numFmtId="0" fontId="6" fillId="0" borderId="0" xfId="0" applyFont="1" applyFill="1" applyBorder="1" applyAlignment="1" applyProtection="1">
      <alignment vertical="center"/>
      <protection locked="0"/>
    </xf>
    <xf numFmtId="0" fontId="12" fillId="0" borderId="0" xfId="0" applyNumberFormat="1" applyFont="1" applyFill="1" applyBorder="1" applyAlignment="1" applyProtection="1">
      <alignment horizontal="distributed" vertical="center"/>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vertical="distributed" justifyLastLine="1"/>
    </xf>
    <xf numFmtId="0" fontId="8" fillId="0" borderId="0" xfId="0" applyFont="1" applyFill="1" applyBorder="1" applyAlignment="1" applyProtection="1">
      <alignment vertical="center" justifyLastLine="1"/>
    </xf>
    <xf numFmtId="0" fontId="8" fillId="0" borderId="0" xfId="0" applyFont="1" applyFill="1" applyBorder="1" applyAlignment="1" applyProtection="1">
      <alignment horizontal="distributed" vertical="center" justifyLastLine="1" shrinkToFit="1"/>
      <protection locked="0"/>
    </xf>
    <xf numFmtId="0" fontId="8" fillId="0" borderId="0" xfId="0" applyFont="1" applyFill="1" applyBorder="1" applyAlignment="1" applyProtection="1">
      <alignment horizontal="center" vertical="center" justifyLastLine="1" shrinkToFit="1"/>
      <protection locked="0"/>
    </xf>
    <xf numFmtId="38" fontId="8" fillId="0" borderId="0" xfId="1" applyFont="1" applyFill="1" applyBorder="1" applyAlignment="1" applyProtection="1">
      <alignment vertical="center" shrinkToFit="1"/>
      <protection locked="0"/>
    </xf>
    <xf numFmtId="38" fontId="8" fillId="0" borderId="0" xfId="1" applyFont="1" applyFill="1" applyBorder="1" applyAlignment="1" applyProtection="1">
      <alignment vertical="center"/>
      <protection locked="0"/>
    </xf>
    <xf numFmtId="0" fontId="8" fillId="0" borderId="14" xfId="0" applyFont="1" applyFill="1" applyBorder="1" applyProtection="1">
      <alignment vertical="center"/>
    </xf>
    <xf numFmtId="0" fontId="12" fillId="0" borderId="14" xfId="0" applyFont="1" applyFill="1" applyBorder="1" applyAlignment="1" applyProtection="1">
      <alignment horizontal="right" vertical="center"/>
    </xf>
    <xf numFmtId="0" fontId="5" fillId="0" borderId="0" xfId="0" applyFont="1" applyFill="1" applyBorder="1" applyAlignment="1" applyProtection="1">
      <alignment vertical="center" shrinkToFit="1"/>
    </xf>
    <xf numFmtId="0" fontId="8" fillId="0" borderId="0" xfId="0" applyFont="1" applyFill="1" applyBorder="1" applyAlignment="1" applyProtection="1">
      <alignment vertical="center" shrinkToFit="1"/>
      <protection locked="0"/>
    </xf>
    <xf numFmtId="0" fontId="15" fillId="2" borderId="0" xfId="2" applyFont="1" applyFill="1" applyBorder="1"/>
    <xf numFmtId="0" fontId="13" fillId="0" borderId="0" xfId="0" applyFont="1" applyFill="1" applyBorder="1" applyAlignment="1" applyProtection="1">
      <alignment horizontal="center" vertical="center" shrinkToFit="1"/>
    </xf>
    <xf numFmtId="0" fontId="12" fillId="0" borderId="0" xfId="0" applyNumberFormat="1" applyFont="1" applyFill="1" applyBorder="1" applyAlignment="1" applyProtection="1">
      <alignment vertical="center"/>
    </xf>
    <xf numFmtId="0" fontId="6" fillId="0" borderId="0" xfId="0" applyFont="1" applyFill="1" applyBorder="1" applyAlignment="1" applyProtection="1"/>
    <xf numFmtId="0" fontId="5" fillId="0" borderId="0" xfId="0" applyFont="1" applyFill="1" applyBorder="1" applyAlignment="1" applyProtection="1">
      <alignment vertical="top" shrinkToFit="1"/>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5" fillId="0" borderId="0" xfId="0" applyFont="1" applyFill="1" applyBorder="1" applyAlignment="1" applyProtection="1">
      <alignment vertical="center" shrinkToFit="1"/>
    </xf>
    <xf numFmtId="0" fontId="7" fillId="4" borderId="0" xfId="0" applyFont="1" applyFill="1" applyBorder="1" applyAlignment="1" applyProtection="1">
      <alignment horizontal="left" vertical="center"/>
    </xf>
    <xf numFmtId="0" fontId="8" fillId="4" borderId="0" xfId="0" applyFont="1" applyFill="1" applyBorder="1" applyAlignment="1" applyProtection="1">
      <alignment horizontal="left" vertical="center"/>
    </xf>
    <xf numFmtId="0" fontId="6" fillId="0" borderId="0" xfId="0" applyFont="1" applyFill="1" applyBorder="1" applyAlignment="1" applyProtection="1">
      <alignment vertical="center"/>
    </xf>
    <xf numFmtId="0" fontId="8" fillId="4" borderId="0" xfId="0" applyFont="1" applyFill="1" applyBorder="1" applyAlignment="1" applyProtection="1">
      <alignment horizontal="right" vertical="center"/>
    </xf>
    <xf numFmtId="0" fontId="5" fillId="0" borderId="0" xfId="0" applyFont="1" applyFill="1" applyBorder="1" applyAlignment="1" applyProtection="1">
      <alignment horizontal="right" vertical="center"/>
    </xf>
    <xf numFmtId="0" fontId="20" fillId="0" borderId="0" xfId="4" applyFont="1" applyProtection="1"/>
    <xf numFmtId="0" fontId="20" fillId="0" borderId="0" xfId="4" applyFont="1" applyAlignment="1" applyProtection="1">
      <alignment horizontal="center" vertical="center" shrinkToFit="1"/>
    </xf>
    <xf numFmtId="0" fontId="20" fillId="0" borderId="0" xfId="4" applyFont="1"/>
    <xf numFmtId="0" fontId="22" fillId="0" borderId="0" xfId="4" applyFont="1" applyAlignment="1" applyProtection="1">
      <alignment vertical="center"/>
    </xf>
    <xf numFmtId="0" fontId="22" fillId="0" borderId="0" xfId="4" applyFont="1" applyProtection="1"/>
    <xf numFmtId="179" fontId="20" fillId="0" borderId="0" xfId="4" applyNumberFormat="1" applyFont="1" applyProtection="1"/>
    <xf numFmtId="0" fontId="20" fillId="0" borderId="0" xfId="4" applyFont="1" applyAlignment="1" applyProtection="1">
      <alignment vertical="center"/>
    </xf>
    <xf numFmtId="0" fontId="23" fillId="0" borderId="0" xfId="4" applyFont="1" applyAlignment="1" applyProtection="1">
      <alignment vertical="center"/>
    </xf>
    <xf numFmtId="0" fontId="24" fillId="0" borderId="6" xfId="4" applyFont="1" applyBorder="1" applyAlignment="1" applyProtection="1">
      <alignment horizontal="center" vertical="center"/>
    </xf>
    <xf numFmtId="0" fontId="20" fillId="0" borderId="0" xfId="4" applyFont="1" applyAlignment="1" applyProtection="1">
      <alignment vertical="center"/>
      <protection locked="0"/>
    </xf>
    <xf numFmtId="0" fontId="20" fillId="0" borderId="0" xfId="4" applyFont="1" applyAlignment="1">
      <alignment vertical="center"/>
    </xf>
    <xf numFmtId="0" fontId="26" fillId="6" borderId="15" xfId="4" applyFont="1" applyFill="1" applyBorder="1" applyAlignment="1" applyProtection="1">
      <alignment horizontal="center" vertical="center"/>
      <protection locked="0"/>
    </xf>
    <xf numFmtId="0" fontId="26" fillId="0" borderId="6" xfId="4" applyFont="1" applyBorder="1" applyAlignment="1" applyProtection="1">
      <alignment horizontal="center" vertical="center"/>
    </xf>
    <xf numFmtId="0" fontId="26" fillId="6" borderId="16" xfId="4" applyFont="1" applyFill="1" applyBorder="1" applyAlignment="1" applyProtection="1">
      <alignment horizontal="center" vertical="center"/>
      <protection locked="0"/>
    </xf>
    <xf numFmtId="0" fontId="20" fillId="0" borderId="0" xfId="4" applyFont="1" applyAlignment="1" applyProtection="1">
      <alignment horizontal="right" vertical="center"/>
    </xf>
    <xf numFmtId="0" fontId="20" fillId="0" borderId="0" xfId="4" applyFont="1" applyFill="1" applyProtection="1"/>
    <xf numFmtId="0" fontId="28" fillId="0" borderId="6" xfId="4" applyFont="1" applyBorder="1" applyAlignment="1" applyProtection="1">
      <alignment horizontal="center" vertical="center"/>
    </xf>
    <xf numFmtId="0" fontId="26" fillId="6" borderId="18" xfId="4" applyFont="1" applyFill="1" applyBorder="1" applyAlignment="1" applyProtection="1">
      <alignment horizontal="center" vertical="center"/>
      <protection locked="0"/>
    </xf>
    <xf numFmtId="0" fontId="26" fillId="6" borderId="19" xfId="4" applyFont="1" applyFill="1" applyBorder="1" applyAlignment="1" applyProtection="1">
      <alignment horizontal="center" vertical="center"/>
      <protection locked="0"/>
    </xf>
    <xf numFmtId="0" fontId="26" fillId="6" borderId="20" xfId="4" applyFont="1" applyFill="1" applyBorder="1" applyAlignment="1" applyProtection="1">
      <alignment horizontal="center" vertical="center"/>
      <protection locked="0"/>
    </xf>
    <xf numFmtId="0" fontId="28" fillId="8" borderId="5" xfId="4" applyFont="1" applyFill="1" applyBorder="1" applyAlignment="1" applyProtection="1">
      <alignment vertical="center"/>
    </xf>
    <xf numFmtId="0" fontId="28" fillId="8" borderId="4" xfId="4" applyFont="1" applyFill="1" applyBorder="1" applyAlignment="1" applyProtection="1">
      <alignment vertical="center"/>
    </xf>
    <xf numFmtId="0" fontId="28" fillId="0" borderId="18" xfId="4" applyFont="1" applyBorder="1" applyAlignment="1" applyProtection="1">
      <alignment horizontal="center" vertical="center"/>
      <protection locked="0"/>
    </xf>
    <xf numFmtId="0" fontId="28" fillId="0" borderId="19" xfId="4" applyFont="1" applyBorder="1" applyAlignment="1" applyProtection="1">
      <alignment horizontal="center" vertical="center"/>
      <protection locked="0"/>
    </xf>
    <xf numFmtId="0" fontId="28" fillId="0" borderId="23" xfId="4" applyFont="1" applyBorder="1" applyAlignment="1" applyProtection="1">
      <alignment horizontal="center" vertical="center"/>
      <protection locked="0"/>
    </xf>
    <xf numFmtId="0" fontId="28" fillId="0" borderId="20" xfId="4" applyFont="1" applyBorder="1" applyAlignment="1" applyProtection="1">
      <alignment horizontal="center" vertical="center"/>
      <protection locked="0"/>
    </xf>
    <xf numFmtId="0" fontId="20" fillId="5" borderId="6" xfId="4" applyFont="1" applyFill="1" applyBorder="1" applyAlignment="1" applyProtection="1">
      <alignment horizontal="center" vertical="center"/>
      <protection locked="0"/>
    </xf>
    <xf numFmtId="0" fontId="26" fillId="6" borderId="18" xfId="4" applyFont="1" applyFill="1" applyBorder="1" applyAlignment="1" applyProtection="1">
      <alignment horizontal="center" vertical="center"/>
    </xf>
    <xf numFmtId="0" fontId="26" fillId="6" borderId="19" xfId="4" applyFont="1" applyFill="1" applyBorder="1" applyAlignment="1" applyProtection="1">
      <alignment horizontal="center" vertical="center"/>
    </xf>
    <xf numFmtId="0" fontId="26" fillId="6" borderId="20" xfId="4" applyFont="1" applyFill="1" applyBorder="1" applyAlignment="1" applyProtection="1">
      <alignment horizontal="center" vertical="center"/>
    </xf>
    <xf numFmtId="0" fontId="20" fillId="0" borderId="0" xfId="4" applyFont="1" applyProtection="1">
      <protection locked="0"/>
    </xf>
    <xf numFmtId="0" fontId="20" fillId="5" borderId="5" xfId="4" applyFont="1" applyFill="1" applyBorder="1" applyProtection="1"/>
    <xf numFmtId="0" fontId="20" fillId="5" borderId="4" xfId="4" applyFont="1" applyFill="1" applyBorder="1" applyAlignment="1" applyProtection="1">
      <alignment horizontal="center" vertical="center"/>
    </xf>
    <xf numFmtId="0" fontId="20" fillId="5" borderId="2" xfId="4" applyFont="1" applyFill="1" applyBorder="1" applyProtection="1"/>
    <xf numFmtId="0" fontId="31" fillId="0" borderId="6" xfId="4" applyFont="1" applyBorder="1" applyAlignment="1" applyProtection="1">
      <alignment horizontal="center" vertical="center"/>
    </xf>
    <xf numFmtId="0" fontId="20" fillId="7" borderId="15" xfId="4" applyFont="1" applyFill="1" applyBorder="1" applyAlignment="1" applyProtection="1">
      <alignment vertical="center"/>
    </xf>
    <xf numFmtId="0" fontId="20" fillId="7" borderId="2" xfId="4" applyFont="1" applyFill="1" applyBorder="1" applyAlignment="1" applyProtection="1">
      <alignment vertical="center"/>
    </xf>
    <xf numFmtId="0" fontId="27" fillId="0" borderId="0" xfId="4" applyFont="1"/>
    <xf numFmtId="0" fontId="26" fillId="8" borderId="6" xfId="4" applyFont="1" applyFill="1" applyBorder="1" applyAlignment="1" applyProtection="1">
      <alignment horizontal="center" vertical="center"/>
    </xf>
    <xf numFmtId="0" fontId="21" fillId="6" borderId="18" xfId="4" applyNumberFormat="1" applyFont="1" applyFill="1" applyBorder="1" applyAlignment="1" applyProtection="1">
      <alignment horizontal="center" vertical="center"/>
      <protection locked="0"/>
    </xf>
    <xf numFmtId="0" fontId="21" fillId="6" borderId="19" xfId="4" applyNumberFormat="1" applyFont="1" applyFill="1" applyBorder="1" applyAlignment="1" applyProtection="1">
      <alignment horizontal="center" vertical="center"/>
      <protection locked="0"/>
    </xf>
    <xf numFmtId="0" fontId="21" fillId="6" borderId="20" xfId="4" applyNumberFormat="1" applyFont="1" applyFill="1" applyBorder="1" applyAlignment="1" applyProtection="1">
      <alignment horizontal="center" vertical="center"/>
      <protection locked="0"/>
    </xf>
    <xf numFmtId="0" fontId="20" fillId="0" borderId="0" xfId="4" applyFont="1" applyBorder="1" applyAlignment="1" applyProtection="1">
      <alignment vertical="center"/>
    </xf>
    <xf numFmtId="0" fontId="34" fillId="0" borderId="0" xfId="4" applyFont="1" applyAlignment="1">
      <alignment vertical="center"/>
    </xf>
    <xf numFmtId="0" fontId="34" fillId="0" borderId="0" xfId="4" applyFont="1" applyAlignment="1">
      <alignment horizontal="right" vertical="center"/>
    </xf>
    <xf numFmtId="0" fontId="34" fillId="0" borderId="0" xfId="4" applyFont="1" applyAlignment="1">
      <alignment horizontal="left" vertical="center" indent="1"/>
    </xf>
    <xf numFmtId="0" fontId="20" fillId="0" borderId="0" xfId="4" applyFont="1" applyFill="1" applyAlignment="1">
      <alignment vertical="center"/>
    </xf>
    <xf numFmtId="0" fontId="20" fillId="0" borderId="0" xfId="4" applyFont="1" applyFill="1" applyAlignment="1">
      <alignment horizontal="left" vertical="center"/>
    </xf>
    <xf numFmtId="0" fontId="20" fillId="0" borderId="2" xfId="4" applyFont="1" applyFill="1" applyBorder="1" applyAlignment="1">
      <alignment vertical="center"/>
    </xf>
    <xf numFmtId="0" fontId="20" fillId="0" borderId="4" xfId="4" applyFont="1" applyFill="1" applyBorder="1" applyAlignment="1">
      <alignment vertical="center"/>
    </xf>
    <xf numFmtId="0" fontId="20" fillId="0" borderId="5" xfId="4" applyFont="1" applyFill="1" applyBorder="1" applyAlignment="1">
      <alignment vertical="center"/>
    </xf>
    <xf numFmtId="0" fontId="20" fillId="7" borderId="2" xfId="4" applyFont="1" applyFill="1" applyBorder="1" applyAlignment="1">
      <alignment vertical="center"/>
    </xf>
    <xf numFmtId="0" fontId="20" fillId="7" borderId="4" xfId="4" applyFont="1" applyFill="1" applyBorder="1" applyAlignment="1">
      <alignment vertical="center"/>
    </xf>
    <xf numFmtId="0" fontId="20" fillId="7" borderId="5" xfId="4" applyFont="1" applyFill="1" applyBorder="1" applyAlignment="1">
      <alignment vertical="center"/>
    </xf>
    <xf numFmtId="0" fontId="20" fillId="0" borderId="0" xfId="4" applyFont="1" applyFill="1" applyAlignment="1" applyProtection="1">
      <alignment vertical="center"/>
      <protection locked="0"/>
    </xf>
    <xf numFmtId="0" fontId="20" fillId="0" borderId="2" xfId="4" applyFont="1" applyFill="1" applyBorder="1" applyAlignment="1">
      <alignment horizontal="center" vertical="center"/>
    </xf>
    <xf numFmtId="0" fontId="36" fillId="0" borderId="4" xfId="4" applyFont="1" applyFill="1" applyBorder="1" applyAlignment="1" applyProtection="1">
      <alignment vertical="center"/>
      <protection locked="0"/>
    </xf>
    <xf numFmtId="0" fontId="20" fillId="0" borderId="4" xfId="4" applyFont="1" applyFill="1" applyBorder="1" applyAlignment="1">
      <alignment horizontal="center" vertical="center"/>
    </xf>
    <xf numFmtId="0" fontId="20" fillId="0" borderId="1" xfId="4" applyFont="1" applyFill="1" applyBorder="1" applyAlignment="1">
      <alignment vertical="center"/>
    </xf>
    <xf numFmtId="0" fontId="20" fillId="0" borderId="7" xfId="4" applyFont="1" applyFill="1" applyBorder="1" applyAlignment="1">
      <alignment vertical="center"/>
    </xf>
    <xf numFmtId="0" fontId="20" fillId="0" borderId="0" xfId="4" applyFont="1" applyFill="1" applyBorder="1" applyAlignment="1">
      <alignment vertical="center"/>
    </xf>
    <xf numFmtId="0" fontId="20" fillId="0" borderId="13" xfId="4" applyFont="1" applyFill="1" applyBorder="1" applyAlignment="1">
      <alignment vertical="center"/>
    </xf>
    <xf numFmtId="0" fontId="20" fillId="7" borderId="11" xfId="4" applyFont="1" applyFill="1" applyBorder="1" applyAlignment="1">
      <alignment vertical="center"/>
    </xf>
    <xf numFmtId="0" fontId="20" fillId="7" borderId="10" xfId="4" applyFont="1" applyFill="1" applyBorder="1" applyAlignment="1">
      <alignment vertical="center"/>
    </xf>
    <xf numFmtId="0" fontId="20" fillId="0" borderId="10" xfId="4" quotePrefix="1" applyFont="1" applyFill="1" applyBorder="1" applyAlignment="1">
      <alignment horizontal="center" vertical="center"/>
    </xf>
    <xf numFmtId="0" fontId="20" fillId="0" borderId="17" xfId="4" applyFont="1" applyFill="1" applyBorder="1" applyAlignment="1">
      <alignment horizontal="center" vertical="center"/>
    </xf>
    <xf numFmtId="0" fontId="20" fillId="0" borderId="10" xfId="4" applyFont="1" applyFill="1" applyBorder="1" applyAlignment="1">
      <alignment vertical="center"/>
    </xf>
    <xf numFmtId="0" fontId="20" fillId="0" borderId="9" xfId="4" applyFont="1" applyFill="1" applyBorder="1" applyAlignment="1">
      <alignment vertical="center"/>
    </xf>
    <xf numFmtId="0" fontId="16" fillId="0" borderId="0" xfId="4" applyFont="1" applyFill="1" applyAlignment="1">
      <alignment vertical="center"/>
    </xf>
    <xf numFmtId="0" fontId="20" fillId="7" borderId="6" xfId="4" applyFont="1" applyFill="1" applyBorder="1" applyAlignment="1">
      <alignment vertical="center"/>
    </xf>
    <xf numFmtId="0" fontId="20" fillId="0" borderId="6" xfId="4" applyFont="1" applyFill="1" applyBorder="1" applyAlignment="1" applyProtection="1">
      <alignment vertical="center"/>
      <protection locked="0"/>
    </xf>
    <xf numFmtId="0" fontId="20" fillId="0" borderId="8" xfId="4" applyFont="1" applyFill="1" applyBorder="1" applyAlignment="1">
      <alignment vertical="center"/>
    </xf>
    <xf numFmtId="0" fontId="20" fillId="0" borderId="12" xfId="4" applyFont="1" applyFill="1" applyBorder="1" applyAlignment="1">
      <alignment vertical="center"/>
    </xf>
    <xf numFmtId="0" fontId="20" fillId="0" borderId="11" xfId="4" applyFont="1" applyFill="1" applyBorder="1" applyAlignment="1">
      <alignment vertical="center"/>
    </xf>
    <xf numFmtId="0" fontId="20" fillId="0" borderId="4" xfId="4" quotePrefix="1" applyFont="1" applyFill="1" applyBorder="1" applyAlignment="1">
      <alignment horizontal="center" vertical="center"/>
    </xf>
    <xf numFmtId="0" fontId="20" fillId="0" borderId="2" xfId="4" applyFont="1" applyFill="1" applyBorder="1" applyAlignment="1" applyProtection="1">
      <alignment horizontal="center" vertical="center"/>
    </xf>
    <xf numFmtId="0" fontId="20" fillId="0" borderId="4" xfId="4" applyFont="1" applyFill="1" applyBorder="1" applyAlignment="1" applyProtection="1">
      <alignment horizontal="center" vertical="center"/>
    </xf>
    <xf numFmtId="0" fontId="20" fillId="0" borderId="4" xfId="4" applyFont="1" applyFill="1" applyBorder="1" applyAlignment="1" applyProtection="1">
      <alignment vertical="center"/>
      <protection locked="0"/>
    </xf>
    <xf numFmtId="0" fontId="20" fillId="0" borderId="5" xfId="4" applyFont="1" applyFill="1" applyBorder="1" applyAlignment="1" applyProtection="1">
      <alignment vertical="center"/>
      <protection locked="0"/>
    </xf>
    <xf numFmtId="0" fontId="37" fillId="0" borderId="0" xfId="4" applyFont="1" applyFill="1" applyAlignment="1" applyProtection="1">
      <alignment vertical="center"/>
      <protection locked="0"/>
    </xf>
    <xf numFmtId="0" fontId="5" fillId="0" borderId="0" xfId="0" applyFont="1" applyFill="1" applyBorder="1" applyAlignment="1" applyProtection="1">
      <alignment horizontal="center" vertical="center"/>
    </xf>
    <xf numFmtId="38" fontId="11" fillId="0" borderId="0" xfId="1" applyFont="1" applyFill="1" applyBorder="1" applyAlignment="1" applyProtection="1">
      <alignment horizontal="center" vertical="center"/>
    </xf>
    <xf numFmtId="38" fontId="5" fillId="0" borderId="0" xfId="1" applyFont="1" applyFill="1" applyBorder="1" applyProtection="1">
      <alignment vertical="center"/>
    </xf>
    <xf numFmtId="0" fontId="12" fillId="2" borderId="0" xfId="2" applyFont="1" applyFill="1" applyAlignment="1">
      <alignment horizontal="right" vertical="top"/>
    </xf>
    <xf numFmtId="0" fontId="5" fillId="0" borderId="0" xfId="0" applyFont="1" applyFill="1" applyBorder="1" applyAlignment="1" applyProtection="1">
      <alignment vertical="center" shrinkToFit="1"/>
    </xf>
    <xf numFmtId="0" fontId="7" fillId="0" borderId="0" xfId="0" applyFont="1" applyFill="1" applyBorder="1" applyAlignment="1" applyProtection="1">
      <alignment horizontal="left" vertical="center"/>
    </xf>
    <xf numFmtId="0" fontId="7" fillId="4" borderId="0" xfId="0" applyFont="1" applyFill="1" applyBorder="1" applyAlignment="1" applyProtection="1">
      <alignment horizontal="left" vertical="center"/>
      <protection locked="0"/>
    </xf>
    <xf numFmtId="0" fontId="8"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top"/>
    </xf>
    <xf numFmtId="0" fontId="5" fillId="0" borderId="0" xfId="0" applyFont="1" applyFill="1" applyBorder="1" applyAlignment="1" applyProtection="1">
      <alignment horizontal="right" vertical="top"/>
    </xf>
    <xf numFmtId="0" fontId="6"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distributed" vertical="center" justifyLastLine="1" shrinkToFit="1"/>
    </xf>
    <xf numFmtId="0" fontId="8" fillId="0" borderId="0" xfId="0" applyFont="1" applyFill="1" applyBorder="1" applyAlignment="1" applyProtection="1">
      <alignment horizontal="center" vertical="center" justifyLastLine="1" shrinkToFit="1"/>
    </xf>
    <xf numFmtId="38" fontId="8" fillId="0" borderId="0" xfId="1" applyFont="1" applyFill="1" applyBorder="1" applyAlignment="1" applyProtection="1">
      <alignment vertical="center" shrinkToFit="1"/>
    </xf>
    <xf numFmtId="38" fontId="8" fillId="0" borderId="0" xfId="1" applyFont="1" applyFill="1" applyBorder="1" applyAlignment="1" applyProtection="1">
      <alignment vertical="center"/>
    </xf>
    <xf numFmtId="0" fontId="8" fillId="4"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right" vertical="center"/>
      <protection locked="0"/>
    </xf>
    <xf numFmtId="0" fontId="7" fillId="2" borderId="0" xfId="3" applyFont="1" applyFill="1" applyBorder="1" applyAlignment="1">
      <alignment vertical="center"/>
    </xf>
    <xf numFmtId="0" fontId="7" fillId="2" borderId="0" xfId="2" applyFont="1" applyFill="1" applyAlignment="1">
      <alignment vertical="center"/>
    </xf>
    <xf numFmtId="0" fontId="6" fillId="2" borderId="0" xfId="3" applyFont="1" applyFill="1" applyBorder="1" applyAlignment="1">
      <alignment vertical="center"/>
    </xf>
    <xf numFmtId="0" fontId="5" fillId="2" borderId="0" xfId="2" applyFont="1" applyFill="1" applyBorder="1" applyAlignment="1"/>
    <xf numFmtId="49" fontId="7" fillId="3" borderId="0" xfId="2" applyNumberFormat="1" applyFont="1" applyFill="1" applyAlignment="1">
      <alignment vertical="center"/>
    </xf>
    <xf numFmtId="0" fontId="5" fillId="2" borderId="0" xfId="2" applyFont="1" applyFill="1" applyBorder="1" applyAlignment="1">
      <alignment vertical="center"/>
    </xf>
    <xf numFmtId="0" fontId="5" fillId="2" borderId="0" xfId="2" applyFont="1" applyFill="1" applyAlignment="1">
      <alignment horizontal="center"/>
    </xf>
    <xf numFmtId="0" fontId="5" fillId="2" borderId="0" xfId="2" applyFont="1" applyFill="1" applyBorder="1" applyAlignment="1">
      <alignment horizontal="center"/>
    </xf>
    <xf numFmtId="0" fontId="7" fillId="2" borderId="0" xfId="2" applyFont="1" applyFill="1" applyAlignment="1">
      <alignment horizontal="center"/>
    </xf>
    <xf numFmtId="0" fontId="8" fillId="2" borderId="0" xfId="2" applyFont="1" applyFill="1" applyAlignment="1">
      <alignment horizontal="center"/>
    </xf>
    <xf numFmtId="0" fontId="7" fillId="2" borderId="0" xfId="2" applyFont="1" applyFill="1" applyBorder="1" applyAlignment="1"/>
    <xf numFmtId="0" fontId="7" fillId="0" borderId="0" xfId="2" applyFont="1" applyFill="1" applyAlignment="1">
      <alignment vertical="center"/>
    </xf>
    <xf numFmtId="0" fontId="7" fillId="0" borderId="0" xfId="2" applyFont="1" applyFill="1"/>
    <xf numFmtId="0" fontId="5" fillId="0" borderId="0" xfId="2" applyFont="1" applyFill="1" applyBorder="1" applyAlignment="1"/>
    <xf numFmtId="0" fontId="5" fillId="0" borderId="0" xfId="2" applyFont="1" applyFill="1" applyBorder="1" applyAlignment="1">
      <alignment horizontal="center" vertical="center"/>
    </xf>
    <xf numFmtId="0" fontId="5" fillId="0" borderId="0" xfId="2" applyFont="1" applyFill="1" applyBorder="1" applyAlignment="1">
      <alignment vertical="center"/>
    </xf>
    <xf numFmtId="0" fontId="7" fillId="0" borderId="0" xfId="2" applyFont="1" applyFill="1" applyAlignment="1">
      <alignment horizontal="center" vertical="center"/>
    </xf>
    <xf numFmtId="0" fontId="7" fillId="0" borderId="0" xfId="3" applyFont="1" applyFill="1" applyBorder="1" applyAlignment="1">
      <alignment horizontal="center" vertical="center"/>
    </xf>
    <xf numFmtId="49" fontId="7" fillId="0" borderId="0" xfId="3" applyNumberFormat="1" applyFont="1" applyFill="1" applyBorder="1" applyAlignment="1">
      <alignment horizontal="center" vertical="center"/>
    </xf>
    <xf numFmtId="49" fontId="7" fillId="0" borderId="0" xfId="2" applyNumberFormat="1" applyFont="1" applyFill="1" applyAlignment="1">
      <alignment vertical="center"/>
    </xf>
    <xf numFmtId="0" fontId="5" fillId="0" borderId="0" xfId="2" applyFont="1" applyFill="1" applyAlignment="1">
      <alignment horizontal="center"/>
    </xf>
    <xf numFmtId="0" fontId="5" fillId="0" borderId="0" xfId="2" applyFont="1" applyFill="1" applyAlignment="1"/>
    <xf numFmtId="49" fontId="5" fillId="3" borderId="0" xfId="3" applyNumberFormat="1" applyFont="1" applyFill="1" applyBorder="1" applyAlignment="1">
      <alignment vertical="center"/>
    </xf>
    <xf numFmtId="0" fontId="17" fillId="2" borderId="0" xfId="2" applyFont="1" applyFill="1" applyAlignment="1">
      <alignment vertical="center"/>
    </xf>
    <xf numFmtId="0" fontId="12" fillId="0" borderId="0" xfId="2" applyFont="1" applyFill="1" applyAlignment="1">
      <alignment horizontal="right" vertical="top"/>
    </xf>
    <xf numFmtId="0" fontId="6" fillId="0" borderId="0" xfId="3" applyFont="1" applyFill="1" applyBorder="1" applyAlignment="1">
      <alignment vertical="center"/>
    </xf>
    <xf numFmtId="0" fontId="7" fillId="0" borderId="0" xfId="2" applyFont="1" applyFill="1" applyBorder="1" applyAlignment="1">
      <alignment vertical="center"/>
    </xf>
    <xf numFmtId="0" fontId="7" fillId="0" borderId="0" xfId="2" applyFont="1" applyFill="1" applyAlignment="1"/>
    <xf numFmtId="0" fontId="5" fillId="0" borderId="0" xfId="2" applyFont="1" applyFill="1" applyBorder="1"/>
    <xf numFmtId="0" fontId="7" fillId="0" borderId="0" xfId="2" applyFont="1" applyFill="1" applyBorder="1" applyAlignment="1"/>
    <xf numFmtId="0" fontId="7" fillId="2" borderId="36" xfId="2" applyFont="1" applyFill="1" applyBorder="1" applyAlignment="1">
      <alignment horizontal="center" vertical="center"/>
    </xf>
    <xf numFmtId="0" fontId="7" fillId="2" borderId="36" xfId="2" applyFont="1" applyFill="1" applyBorder="1" applyAlignment="1">
      <alignment horizontal="left" vertical="top"/>
    </xf>
    <xf numFmtId="0" fontId="7" fillId="2" borderId="36" xfId="2" applyFont="1" applyFill="1" applyBorder="1" applyAlignment="1">
      <alignment horizontal="left" vertical="top" wrapText="1"/>
    </xf>
    <xf numFmtId="0" fontId="30" fillId="7" borderId="10" xfId="4" applyFont="1" applyFill="1" applyBorder="1" applyAlignment="1" applyProtection="1">
      <alignment vertical="center"/>
    </xf>
    <xf numFmtId="0" fontId="30" fillId="7" borderId="11" xfId="4" applyFont="1" applyFill="1" applyBorder="1" applyAlignment="1" applyProtection="1">
      <alignment vertical="center"/>
    </xf>
    <xf numFmtId="0" fontId="30" fillId="7" borderId="1" xfId="4" applyFont="1" applyFill="1" applyBorder="1" applyAlignment="1" applyProtection="1">
      <alignment vertical="center"/>
    </xf>
    <xf numFmtId="0" fontId="30" fillId="7" borderId="8" xfId="4" applyFont="1" applyFill="1" applyBorder="1" applyAlignment="1" applyProtection="1">
      <alignment vertical="center"/>
    </xf>
    <xf numFmtId="0" fontId="26" fillId="6" borderId="23" xfId="4" applyFont="1" applyFill="1" applyBorder="1" applyAlignment="1" applyProtection="1">
      <alignment horizontal="center" vertical="center"/>
      <protection locked="0"/>
    </xf>
    <xf numFmtId="0" fontId="30" fillId="7" borderId="9" xfId="4" applyFont="1" applyFill="1" applyBorder="1" applyAlignment="1" applyProtection="1">
      <alignment vertical="center"/>
    </xf>
    <xf numFmtId="0" fontId="30" fillId="7" borderId="7" xfId="4" applyFont="1" applyFill="1" applyBorder="1" applyAlignment="1" applyProtection="1">
      <alignment vertical="center"/>
    </xf>
    <xf numFmtId="182" fontId="5" fillId="0" borderId="0" xfId="0" applyNumberFormat="1" applyFont="1" applyFill="1" applyBorder="1" applyAlignment="1" applyProtection="1">
      <alignment horizontal="center" vertical="center" shrinkToFit="1"/>
    </xf>
    <xf numFmtId="184" fontId="6" fillId="0" borderId="0" xfId="0" applyNumberFormat="1" applyFont="1" applyFill="1" applyBorder="1" applyAlignment="1" applyProtection="1">
      <alignment horizontal="center" vertical="center" shrinkToFit="1"/>
      <protection locked="0"/>
    </xf>
    <xf numFmtId="0" fontId="7" fillId="0" borderId="0" xfId="4" applyFont="1" applyFill="1" applyAlignment="1">
      <alignment vertical="center"/>
    </xf>
    <xf numFmtId="0" fontId="5" fillId="0" borderId="0" xfId="2" applyFont="1" applyFill="1" applyAlignment="1">
      <alignment horizontal="right" vertical="top"/>
    </xf>
    <xf numFmtId="0" fontId="20" fillId="5" borderId="6" xfId="4" applyFont="1" applyFill="1" applyBorder="1" applyAlignment="1" applyProtection="1">
      <alignment horizontal="center" vertical="center"/>
      <protection locked="0"/>
    </xf>
    <xf numFmtId="0" fontId="20" fillId="0" borderId="0" xfId="4" applyFont="1" applyFill="1" applyAlignment="1">
      <alignment horizontal="left" vertical="center"/>
    </xf>
    <xf numFmtId="0" fontId="26" fillId="0" borderId="6" xfId="4" applyFont="1" applyFill="1" applyBorder="1" applyAlignment="1" applyProtection="1">
      <alignment horizontal="center" vertical="center"/>
      <protection locked="0"/>
    </xf>
    <xf numFmtId="0" fontId="26" fillId="7" borderId="9" xfId="4" applyFont="1" applyFill="1" applyBorder="1" applyAlignment="1" applyProtection="1">
      <alignment horizontal="center" vertical="center"/>
    </xf>
    <xf numFmtId="0" fontId="26" fillId="7" borderId="10" xfId="4" applyFont="1" applyFill="1" applyBorder="1" applyAlignment="1" applyProtection="1">
      <alignment horizontal="center" vertical="center"/>
    </xf>
    <xf numFmtId="0" fontId="26" fillId="7" borderId="11" xfId="4" applyFont="1" applyFill="1" applyBorder="1" applyAlignment="1" applyProtection="1">
      <alignment horizontal="center" vertical="center"/>
    </xf>
    <xf numFmtId="0" fontId="26" fillId="7" borderId="7" xfId="4" applyFont="1" applyFill="1" applyBorder="1" applyAlignment="1" applyProtection="1">
      <alignment horizontal="center" vertical="center"/>
    </xf>
    <xf numFmtId="0" fontId="26" fillId="7" borderId="1" xfId="4" applyFont="1" applyFill="1" applyBorder="1" applyAlignment="1" applyProtection="1">
      <alignment horizontal="center" vertical="center"/>
    </xf>
    <xf numFmtId="0" fontId="26" fillId="7" borderId="8" xfId="4" applyFont="1" applyFill="1" applyBorder="1" applyAlignment="1" applyProtection="1">
      <alignment horizontal="center" vertical="center"/>
    </xf>
    <xf numFmtId="0" fontId="20" fillId="0" borderId="5" xfId="4" applyFont="1" applyFill="1" applyBorder="1" applyAlignment="1">
      <alignment horizontal="right" vertical="center"/>
    </xf>
    <xf numFmtId="0" fontId="27" fillId="0" borderId="5" xfId="4" applyFont="1" applyFill="1" applyBorder="1" applyAlignment="1">
      <alignment vertical="center"/>
    </xf>
    <xf numFmtId="0" fontId="27" fillId="0" borderId="0" xfId="4" applyFont="1" applyFill="1" applyAlignment="1">
      <alignment vertical="center"/>
    </xf>
    <xf numFmtId="0" fontId="26" fillId="7" borderId="65" xfId="4" applyFont="1" applyFill="1" applyBorder="1" applyAlignment="1" applyProtection="1">
      <alignment horizontal="center" vertical="center"/>
    </xf>
    <xf numFmtId="0" fontId="42" fillId="0" borderId="0" xfId="0" applyFont="1">
      <alignment vertical="center"/>
    </xf>
    <xf numFmtId="0" fontId="41" fillId="0" borderId="0" xfId="5" applyFont="1" applyAlignment="1">
      <alignment horizontal="right" vertical="center"/>
    </xf>
    <xf numFmtId="0" fontId="42" fillId="0" borderId="0" xfId="0" applyFont="1" applyAlignment="1">
      <alignment vertical="center"/>
    </xf>
    <xf numFmtId="0" fontId="42" fillId="0" borderId="0" xfId="0" applyFont="1" applyAlignment="1">
      <alignment horizontal="right" vertical="center"/>
    </xf>
    <xf numFmtId="0" fontId="42" fillId="0" borderId="0" xfId="0" applyFont="1" applyBorder="1" applyAlignment="1">
      <alignment vertical="center"/>
    </xf>
    <xf numFmtId="0" fontId="42" fillId="0" borderId="12" xfId="0" applyFont="1" applyBorder="1" applyAlignment="1">
      <alignment vertical="center"/>
    </xf>
    <xf numFmtId="0" fontId="42" fillId="0" borderId="1" xfId="0" applyFont="1" applyBorder="1" applyAlignment="1">
      <alignment vertical="center"/>
    </xf>
    <xf numFmtId="0" fontId="42" fillId="0" borderId="0" xfId="0" applyFont="1" applyFill="1" applyBorder="1" applyAlignment="1">
      <alignment horizontal="center" vertical="center"/>
    </xf>
    <xf numFmtId="0" fontId="42" fillId="0" borderId="0" xfId="0" applyFont="1" applyFill="1" applyBorder="1" applyAlignment="1">
      <alignment vertical="center"/>
    </xf>
    <xf numFmtId="0" fontId="42" fillId="0" borderId="0" xfId="0" applyFont="1" applyFill="1" applyBorder="1" applyAlignment="1">
      <alignment horizontal="left" vertical="top" wrapText="1"/>
    </xf>
    <xf numFmtId="0" fontId="42" fillId="0" borderId="0" xfId="0" applyFont="1" applyAlignment="1">
      <alignment vertical="center" wrapText="1"/>
    </xf>
    <xf numFmtId="0" fontId="42" fillId="0" borderId="0" xfId="0" applyFont="1" applyAlignment="1">
      <alignment horizontal="left" vertical="center"/>
    </xf>
    <xf numFmtId="0" fontId="46" fillId="0" borderId="0" xfId="0" applyFont="1">
      <alignment vertical="center"/>
    </xf>
    <xf numFmtId="0" fontId="48" fillId="0" borderId="0" xfId="0" applyFont="1">
      <alignment vertical="center"/>
    </xf>
    <xf numFmtId="0" fontId="7" fillId="0" borderId="0" xfId="0" applyFont="1" applyFill="1" applyBorder="1" applyAlignment="1" applyProtection="1">
      <alignment horizontal="left" vertical="center"/>
    </xf>
    <xf numFmtId="0" fontId="5" fillId="0" borderId="0" xfId="0" applyFont="1" applyFill="1" applyBorder="1" applyAlignment="1" applyProtection="1">
      <alignment vertical="center" shrinkToFit="1"/>
    </xf>
    <xf numFmtId="0" fontId="7" fillId="0" borderId="0" xfId="0" applyFont="1" applyFill="1" applyBorder="1" applyAlignment="1" applyProtection="1">
      <alignment horizontal="left" vertical="center"/>
    </xf>
    <xf numFmtId="0" fontId="5" fillId="0" borderId="33" xfId="0" applyFont="1" applyFill="1" applyBorder="1" applyAlignment="1" applyProtection="1">
      <alignment vertical="center"/>
    </xf>
    <xf numFmtId="0" fontId="5" fillId="0" borderId="32" xfId="0" applyFont="1" applyFill="1" applyBorder="1" applyAlignment="1" applyProtection="1">
      <alignment vertical="center"/>
    </xf>
    <xf numFmtId="0" fontId="5" fillId="0" borderId="54" xfId="0" applyFont="1" applyFill="1" applyBorder="1" applyAlignment="1" applyProtection="1">
      <alignment vertical="center"/>
    </xf>
    <xf numFmtId="0" fontId="5" fillId="0" borderId="55" xfId="0" applyFont="1" applyFill="1" applyBorder="1" applyAlignment="1" applyProtection="1">
      <alignment vertical="center"/>
    </xf>
    <xf numFmtId="0" fontId="5" fillId="0" borderId="66" xfId="0" applyFont="1" applyFill="1" applyBorder="1" applyAlignment="1" applyProtection="1">
      <alignment vertical="center"/>
    </xf>
    <xf numFmtId="0" fontId="5" fillId="0" borderId="14" xfId="0" applyFont="1" applyFill="1" applyBorder="1" applyAlignment="1" applyProtection="1">
      <alignment vertical="center"/>
    </xf>
    <xf numFmtId="0" fontId="5" fillId="0" borderId="5" xfId="0" applyFont="1" applyFill="1" applyBorder="1" applyAlignment="1" applyProtection="1">
      <alignment vertical="center"/>
    </xf>
    <xf numFmtId="0" fontId="5" fillId="0" borderId="4" xfId="0" applyFont="1" applyFill="1" applyBorder="1" applyAlignment="1" applyProtection="1">
      <alignment vertical="center"/>
    </xf>
    <xf numFmtId="0" fontId="8" fillId="0" borderId="0" xfId="0" applyFont="1" applyFill="1" applyBorder="1" applyAlignment="1" applyProtection="1">
      <alignment horizontal="right"/>
    </xf>
    <xf numFmtId="0" fontId="7" fillId="0" borderId="0" xfId="0" applyFont="1" applyFill="1" applyBorder="1" applyAlignment="1" applyProtection="1">
      <alignment horizontal="left" vertical="center"/>
    </xf>
    <xf numFmtId="0" fontId="5" fillId="0" borderId="32" xfId="0" applyFont="1" applyFill="1" applyBorder="1" applyAlignment="1" applyProtection="1"/>
    <xf numFmtId="0" fontId="5" fillId="0" borderId="31" xfId="0" applyFont="1" applyFill="1" applyBorder="1" applyAlignment="1" applyProtection="1"/>
    <xf numFmtId="0" fontId="5" fillId="0" borderId="55" xfId="0" applyFont="1" applyFill="1" applyBorder="1" applyAlignment="1" applyProtection="1"/>
    <xf numFmtId="0" fontId="5" fillId="0" borderId="56" xfId="0" applyFont="1" applyFill="1" applyBorder="1" applyAlignment="1" applyProtection="1"/>
    <xf numFmtId="0" fontId="5" fillId="0" borderId="14" xfId="0" applyFont="1" applyFill="1" applyBorder="1" applyAlignment="1" applyProtection="1"/>
    <xf numFmtId="0" fontId="5" fillId="0" borderId="67" xfId="0" applyFont="1" applyFill="1" applyBorder="1" applyAlignment="1" applyProtection="1"/>
    <xf numFmtId="0" fontId="5" fillId="0" borderId="4" xfId="0" applyFont="1" applyFill="1" applyBorder="1" applyAlignment="1" applyProtection="1"/>
    <xf numFmtId="0" fontId="5" fillId="0" borderId="2" xfId="0" applyFont="1" applyFill="1" applyBorder="1" applyAlignment="1" applyProtection="1"/>
    <xf numFmtId="0" fontId="6" fillId="0" borderId="0" xfId="0" applyFont="1" applyFill="1" applyBorder="1" applyAlignment="1" applyProtection="1">
      <alignment vertical="center" wrapText="1"/>
    </xf>
    <xf numFmtId="0" fontId="5"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right"/>
      <protection locked="0"/>
    </xf>
    <xf numFmtId="0" fontId="7" fillId="0" borderId="0" xfId="0" applyFont="1" applyFill="1" applyBorder="1" applyAlignment="1" applyProtection="1">
      <alignment horizontal="left" vertical="center"/>
      <protection locked="0"/>
    </xf>
    <xf numFmtId="0" fontId="5" fillId="0" borderId="14" xfId="0" applyFont="1" applyFill="1" applyBorder="1" applyAlignment="1" applyProtection="1">
      <protection locked="0"/>
    </xf>
    <xf numFmtId="0" fontId="5" fillId="0" borderId="0" xfId="0" applyFont="1" applyFill="1" applyBorder="1" applyAlignment="1" applyProtection="1"/>
    <xf numFmtId="0" fontId="7" fillId="0" borderId="0" xfId="0" applyFont="1" applyFill="1" applyBorder="1" applyAlignment="1" applyProtection="1">
      <alignment horizontal="center"/>
    </xf>
    <xf numFmtId="0" fontId="6" fillId="0" borderId="10" xfId="0" applyFont="1" applyFill="1" applyBorder="1" applyAlignment="1" applyProtection="1">
      <alignment horizontal="center" vertical="center" justifyLastLine="1" shrinkToFit="1"/>
    </xf>
    <xf numFmtId="38" fontId="6" fillId="0" borderId="10" xfId="1" applyFont="1" applyFill="1" applyBorder="1" applyAlignment="1" applyProtection="1">
      <alignment horizontal="center" vertical="center" justifyLastLine="1" shrinkToFit="1"/>
    </xf>
    <xf numFmtId="38" fontId="6" fillId="0" borderId="10" xfId="1" applyFont="1" applyFill="1" applyBorder="1" applyAlignment="1" applyProtection="1">
      <alignment horizontal="right" vertical="center" justifyLastLine="1" shrinkToFit="1"/>
    </xf>
    <xf numFmtId="38" fontId="6" fillId="0" borderId="10" xfId="1" applyFont="1" applyFill="1" applyBorder="1" applyAlignment="1" applyProtection="1">
      <alignment horizontal="center" vertical="center" shrinkToFit="1"/>
    </xf>
    <xf numFmtId="38" fontId="8" fillId="0" borderId="0" xfId="1" applyFont="1" applyFill="1" applyBorder="1" applyProtection="1">
      <alignment vertical="center"/>
    </xf>
    <xf numFmtId="49" fontId="7" fillId="0" borderId="0" xfId="3" applyNumberFormat="1" applyFont="1" applyFill="1" applyBorder="1" applyAlignment="1">
      <alignment vertical="center"/>
    </xf>
    <xf numFmtId="49" fontId="7" fillId="0" borderId="0" xfId="2" applyNumberFormat="1" applyFont="1" applyFill="1" applyAlignment="1">
      <alignment vertical="center"/>
    </xf>
    <xf numFmtId="0" fontId="7" fillId="0" borderId="0" xfId="3" applyFont="1" applyFill="1" applyBorder="1" applyAlignment="1">
      <alignment vertical="center"/>
    </xf>
    <xf numFmtId="0" fontId="7" fillId="0" borderId="0" xfId="2" applyFont="1" applyFill="1" applyAlignment="1">
      <alignment vertical="center"/>
    </xf>
    <xf numFmtId="0" fontId="7" fillId="2" borderId="0" xfId="2" applyFont="1" applyFill="1" applyAlignment="1">
      <alignment horizontal="center"/>
    </xf>
    <xf numFmtId="0" fontId="5" fillId="2" borderId="0" xfId="2" applyFont="1" applyFill="1" applyBorder="1" applyAlignment="1">
      <alignment horizontal="right" vertical="center"/>
    </xf>
    <xf numFmtId="0" fontId="5" fillId="2" borderId="0" xfId="2" applyFont="1" applyFill="1" applyBorder="1" applyAlignment="1">
      <alignment vertical="center"/>
    </xf>
    <xf numFmtId="0" fontId="5" fillId="0" borderId="36" xfId="0" applyFont="1" applyBorder="1" applyAlignment="1" applyProtection="1">
      <alignment horizontal="center" vertical="center"/>
    </xf>
    <xf numFmtId="0" fontId="8" fillId="0" borderId="6" xfId="0" applyFont="1" applyFill="1" applyBorder="1" applyAlignment="1" applyProtection="1">
      <alignment horizontal="distributed" vertical="center" justifyLastLine="1"/>
    </xf>
    <xf numFmtId="0" fontId="8" fillId="0" borderId="38" xfId="0" applyFont="1" applyFill="1" applyBorder="1" applyAlignment="1" applyProtection="1">
      <alignment horizontal="distributed" vertical="center" justifyLastLine="1"/>
    </xf>
    <xf numFmtId="177" fontId="8" fillId="0" borderId="27" xfId="1" applyNumberFormat="1" applyFont="1" applyFill="1" applyBorder="1" applyAlignment="1" applyProtection="1">
      <alignment horizontal="right" vertical="center"/>
    </xf>
    <xf numFmtId="177" fontId="8" fillId="0" borderId="34" xfId="1" applyNumberFormat="1" applyFont="1" applyFill="1" applyBorder="1" applyAlignment="1" applyProtection="1">
      <alignment horizontal="right" vertical="center"/>
    </xf>
    <xf numFmtId="0" fontId="8" fillId="0" borderId="34" xfId="0" applyFont="1" applyFill="1" applyBorder="1" applyAlignment="1" applyProtection="1">
      <alignment horizontal="left" vertical="center"/>
    </xf>
    <xf numFmtId="38" fontId="8" fillId="0" borderId="34" xfId="1" applyFont="1" applyFill="1" applyBorder="1" applyAlignment="1" applyProtection="1">
      <alignment horizontal="left" vertical="center" shrinkToFit="1"/>
    </xf>
    <xf numFmtId="38" fontId="8" fillId="0" borderId="34" xfId="1" applyFont="1" applyFill="1" applyBorder="1" applyAlignment="1" applyProtection="1">
      <alignment horizontal="left" vertical="center"/>
    </xf>
    <xf numFmtId="38" fontId="8" fillId="0" borderId="44" xfId="1" applyFont="1" applyFill="1" applyBorder="1" applyAlignment="1" applyProtection="1">
      <alignment horizontal="left" vertical="center"/>
    </xf>
    <xf numFmtId="0" fontId="8" fillId="0" borderId="36" xfId="0" applyFont="1" applyFill="1" applyBorder="1" applyAlignment="1" applyProtection="1">
      <alignment horizontal="distributed" vertical="center" justifyLastLine="1"/>
    </xf>
    <xf numFmtId="0" fontId="8" fillId="0" borderId="43" xfId="0" applyFont="1" applyFill="1" applyBorder="1" applyAlignment="1" applyProtection="1">
      <alignment horizontal="center" vertical="center"/>
    </xf>
    <xf numFmtId="0" fontId="8" fillId="0" borderId="37" xfId="0" applyFont="1" applyFill="1" applyBorder="1" applyAlignment="1" applyProtection="1">
      <alignment horizontal="center" vertical="center"/>
    </xf>
    <xf numFmtId="177" fontId="8" fillId="0" borderId="37" xfId="1" applyNumberFormat="1" applyFont="1" applyFill="1" applyBorder="1" applyAlignment="1" applyProtection="1">
      <alignment horizontal="right" vertical="center"/>
    </xf>
    <xf numFmtId="0" fontId="8" fillId="0" borderId="37" xfId="0" applyFont="1" applyFill="1" applyBorder="1" applyAlignment="1" applyProtection="1">
      <alignment horizontal="left" vertical="center"/>
    </xf>
    <xf numFmtId="38" fontId="8" fillId="0" borderId="37" xfId="1" applyFont="1" applyFill="1" applyBorder="1" applyAlignment="1" applyProtection="1">
      <alignment horizontal="left" vertical="center" shrinkToFit="1"/>
    </xf>
    <xf numFmtId="38" fontId="8" fillId="0" borderId="37" xfId="1" applyFont="1" applyFill="1" applyBorder="1" applyAlignment="1" applyProtection="1">
      <alignment horizontal="left" vertical="center"/>
    </xf>
    <xf numFmtId="38" fontId="8" fillId="0" borderId="47" xfId="1" applyFont="1" applyFill="1" applyBorder="1" applyAlignment="1" applyProtection="1">
      <alignment horizontal="left" vertical="center"/>
    </xf>
    <xf numFmtId="0" fontId="8" fillId="0" borderId="42" xfId="0" applyFont="1" applyFill="1" applyBorder="1" applyAlignment="1" applyProtection="1">
      <alignment horizontal="center" vertical="center"/>
    </xf>
    <xf numFmtId="0" fontId="8" fillId="0" borderId="36" xfId="0" applyFont="1" applyFill="1" applyBorder="1" applyAlignment="1" applyProtection="1">
      <alignment horizontal="center" vertical="center"/>
    </xf>
    <xf numFmtId="177" fontId="8" fillId="0" borderId="36" xfId="1" applyNumberFormat="1" applyFont="1" applyFill="1" applyBorder="1" applyAlignment="1" applyProtection="1">
      <alignment horizontal="right" vertical="center"/>
    </xf>
    <xf numFmtId="0" fontId="8" fillId="0" borderId="36" xfId="0" applyFont="1" applyFill="1" applyBorder="1" applyAlignment="1" applyProtection="1">
      <alignment horizontal="left" vertical="center"/>
    </xf>
    <xf numFmtId="38" fontId="8" fillId="0" borderId="36" xfId="1" applyFont="1" applyFill="1" applyBorder="1" applyAlignment="1" applyProtection="1">
      <alignment horizontal="left" vertical="center" shrinkToFit="1"/>
    </xf>
    <xf numFmtId="38" fontId="8" fillId="0" borderId="36" xfId="1" applyFont="1" applyFill="1" applyBorder="1" applyAlignment="1" applyProtection="1">
      <alignment horizontal="left" vertical="center"/>
    </xf>
    <xf numFmtId="38" fontId="8" fillId="0" borderId="46" xfId="1" applyFont="1" applyFill="1" applyBorder="1" applyAlignment="1" applyProtection="1">
      <alignment horizontal="left" vertical="center"/>
    </xf>
    <xf numFmtId="0" fontId="8" fillId="0" borderId="41"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177" fontId="8" fillId="0" borderId="35" xfId="1" applyNumberFormat="1" applyFont="1" applyFill="1" applyBorder="1" applyAlignment="1" applyProtection="1">
      <alignment horizontal="right" vertical="center"/>
    </xf>
    <xf numFmtId="0" fontId="8" fillId="0" borderId="35" xfId="0" applyFont="1" applyFill="1" applyBorder="1" applyAlignment="1" applyProtection="1">
      <alignment horizontal="left" vertical="center"/>
    </xf>
    <xf numFmtId="38" fontId="8" fillId="0" borderId="35" xfId="1" applyFont="1" applyFill="1" applyBorder="1" applyAlignment="1" applyProtection="1">
      <alignment horizontal="left" vertical="center" shrinkToFit="1"/>
    </xf>
    <xf numFmtId="38" fontId="8" fillId="0" borderId="35" xfId="1" applyFont="1" applyFill="1" applyBorder="1" applyAlignment="1" applyProtection="1">
      <alignment horizontal="left" vertical="center"/>
    </xf>
    <xf numFmtId="38" fontId="8" fillId="0" borderId="45" xfId="1" applyFont="1" applyFill="1" applyBorder="1" applyAlignment="1" applyProtection="1">
      <alignment horizontal="left" vertical="center"/>
    </xf>
    <xf numFmtId="0" fontId="5" fillId="0" borderId="4" xfId="0" applyFont="1" applyFill="1" applyBorder="1" applyAlignment="1" applyProtection="1">
      <alignment horizontal="center"/>
    </xf>
    <xf numFmtId="38" fontId="6" fillId="4" borderId="4" xfId="0" applyNumberFormat="1" applyFont="1" applyFill="1" applyBorder="1" applyAlignment="1" applyProtection="1">
      <alignment horizontal="right"/>
      <protection locked="0"/>
    </xf>
    <xf numFmtId="0" fontId="6" fillId="4" borderId="4" xfId="0" applyFont="1" applyFill="1" applyBorder="1" applyAlignment="1" applyProtection="1">
      <alignment horizontal="right"/>
      <protection locked="0"/>
    </xf>
    <xf numFmtId="0" fontId="6" fillId="4" borderId="2" xfId="0" applyFont="1" applyFill="1" applyBorder="1" applyAlignment="1" applyProtection="1">
      <alignment horizontal="right"/>
      <protection locked="0"/>
    </xf>
    <xf numFmtId="0" fontId="5" fillId="0" borderId="5"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0" fontId="5" fillId="4" borderId="5" xfId="0" applyFont="1" applyFill="1" applyBorder="1" applyAlignment="1" applyProtection="1">
      <alignment horizontal="center" vertical="center" wrapText="1" shrinkToFit="1"/>
      <protection locked="0"/>
    </xf>
    <xf numFmtId="0" fontId="5" fillId="4" borderId="4" xfId="0" applyFont="1" applyFill="1" applyBorder="1" applyAlignment="1" applyProtection="1">
      <alignment horizontal="center" vertical="center" wrapText="1" shrinkToFit="1"/>
      <protection locked="0"/>
    </xf>
    <xf numFmtId="0" fontId="5" fillId="4" borderId="2" xfId="0" applyFont="1" applyFill="1" applyBorder="1" applyAlignment="1" applyProtection="1">
      <alignment horizontal="center" vertical="center" wrapText="1" shrinkToFit="1"/>
      <protection locked="0"/>
    </xf>
    <xf numFmtId="0" fontId="8" fillId="0" borderId="38" xfId="0" applyFont="1" applyFill="1" applyBorder="1" applyAlignment="1" applyProtection="1">
      <alignment horizontal="center" vertical="center" shrinkToFit="1"/>
    </xf>
    <xf numFmtId="0" fontId="8" fillId="0" borderId="34" xfId="0" applyFont="1" applyFill="1" applyBorder="1" applyAlignment="1" applyProtection="1">
      <alignment horizontal="center" vertical="center" shrinkToFit="1"/>
    </xf>
    <xf numFmtId="38" fontId="8" fillId="0" borderId="34" xfId="1" applyFont="1" applyFill="1" applyBorder="1" applyAlignment="1" applyProtection="1">
      <alignment horizontal="center" vertical="center" shrinkToFit="1"/>
    </xf>
    <xf numFmtId="38" fontId="8" fillId="0" borderId="44" xfId="1" applyFont="1" applyFill="1" applyBorder="1" applyAlignment="1" applyProtection="1">
      <alignment horizontal="center" vertical="center" shrinkToFit="1"/>
    </xf>
    <xf numFmtId="0" fontId="5" fillId="0" borderId="55" xfId="0" applyFont="1" applyFill="1" applyBorder="1" applyAlignment="1" applyProtection="1">
      <alignment horizontal="distributed"/>
    </xf>
    <xf numFmtId="38" fontId="6" fillId="4" borderId="55" xfId="1" applyFont="1" applyFill="1" applyBorder="1" applyAlignment="1" applyProtection="1">
      <alignment horizontal="right"/>
      <protection locked="0"/>
    </xf>
    <xf numFmtId="38" fontId="6" fillId="4" borderId="51" xfId="1" applyFont="1" applyFill="1" applyBorder="1" applyAlignment="1" applyProtection="1">
      <alignment horizontal="right"/>
      <protection locked="0"/>
    </xf>
    <xf numFmtId="38" fontId="6" fillId="4" borderId="59" xfId="1" applyFont="1" applyFill="1" applyBorder="1" applyAlignment="1" applyProtection="1">
      <alignment horizontal="right" justifyLastLine="1"/>
      <protection locked="0"/>
    </xf>
    <xf numFmtId="38" fontId="6" fillId="4" borderId="55" xfId="1" applyFont="1" applyFill="1" applyBorder="1" applyAlignment="1" applyProtection="1">
      <alignment horizontal="right" justifyLastLine="1"/>
      <protection locked="0"/>
    </xf>
    <xf numFmtId="38" fontId="6" fillId="4" borderId="56" xfId="1" applyFont="1" applyFill="1" applyBorder="1" applyAlignment="1" applyProtection="1">
      <alignment horizontal="right" justifyLastLine="1"/>
      <protection locked="0"/>
    </xf>
    <xf numFmtId="0" fontId="5" fillId="0" borderId="55" xfId="0" applyFont="1" applyFill="1" applyBorder="1" applyAlignment="1" applyProtection="1">
      <alignment horizontal="center"/>
    </xf>
    <xf numFmtId="38" fontId="6" fillId="4" borderId="14" xfId="1" applyFont="1" applyFill="1" applyBorder="1" applyAlignment="1" applyProtection="1">
      <alignment horizontal="right"/>
      <protection locked="0"/>
    </xf>
    <xf numFmtId="38" fontId="6" fillId="4" borderId="52" xfId="1" applyFont="1" applyFill="1" applyBorder="1" applyAlignment="1" applyProtection="1">
      <alignment horizontal="right"/>
      <protection locked="0"/>
    </xf>
    <xf numFmtId="38" fontId="6" fillId="4" borderId="61" xfId="1" applyFont="1" applyFill="1" applyBorder="1" applyAlignment="1" applyProtection="1">
      <alignment horizontal="right" justifyLastLine="1"/>
      <protection locked="0"/>
    </xf>
    <xf numFmtId="38" fontId="6" fillId="4" borderId="14" xfId="1" applyFont="1" applyFill="1" applyBorder="1" applyAlignment="1" applyProtection="1">
      <alignment horizontal="right" justifyLastLine="1"/>
      <protection locked="0"/>
    </xf>
    <xf numFmtId="38" fontId="6" fillId="4" borderId="67" xfId="1" applyFont="1" applyFill="1" applyBorder="1" applyAlignment="1" applyProtection="1">
      <alignment horizontal="right" justifyLastLine="1"/>
      <protection locked="0"/>
    </xf>
    <xf numFmtId="184" fontId="6" fillId="4" borderId="51" xfId="0" applyNumberFormat="1" applyFont="1" applyFill="1" applyBorder="1" applyAlignment="1" applyProtection="1">
      <alignment horizontal="center" vertical="center" shrinkToFit="1"/>
      <protection locked="0"/>
    </xf>
    <xf numFmtId="184" fontId="6" fillId="4" borderId="36"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vertical="center" shrinkToFit="1"/>
    </xf>
    <xf numFmtId="0" fontId="5" fillId="0" borderId="33" xfId="0"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50" xfId="0" applyFont="1" applyFill="1" applyBorder="1" applyAlignment="1" applyProtection="1">
      <alignment horizontal="center" vertical="center"/>
    </xf>
    <xf numFmtId="186" fontId="5" fillId="0" borderId="48" xfId="0" applyNumberFormat="1" applyFont="1" applyFill="1" applyBorder="1" applyAlignment="1" applyProtection="1">
      <alignment horizontal="center" vertical="distributed" justifyLastLine="1"/>
    </xf>
    <xf numFmtId="186" fontId="5" fillId="0" borderId="32" xfId="0" applyNumberFormat="1" applyFont="1" applyFill="1" applyBorder="1" applyAlignment="1" applyProtection="1">
      <alignment horizontal="center" vertical="distributed" justifyLastLine="1"/>
    </xf>
    <xf numFmtId="186" fontId="5" fillId="0" borderId="31" xfId="0" applyNumberFormat="1" applyFont="1" applyFill="1" applyBorder="1" applyAlignment="1" applyProtection="1">
      <alignment horizontal="center" vertical="distributed" justifyLastLine="1"/>
    </xf>
    <xf numFmtId="0" fontId="5" fillId="0" borderId="32" xfId="0" applyFont="1" applyFill="1" applyBorder="1" applyAlignment="1" applyProtection="1">
      <alignment horizontal="distributed"/>
    </xf>
    <xf numFmtId="38" fontId="6" fillId="4" borderId="32" xfId="1" applyFont="1" applyFill="1" applyBorder="1" applyAlignment="1" applyProtection="1">
      <alignment horizontal="right"/>
      <protection locked="0"/>
    </xf>
    <xf numFmtId="38" fontId="6" fillId="4" borderId="50" xfId="1" applyFont="1" applyFill="1" applyBorder="1" applyAlignment="1" applyProtection="1">
      <alignment horizontal="right"/>
      <protection locked="0"/>
    </xf>
    <xf numFmtId="38" fontId="6" fillId="4" borderId="48" xfId="1" applyFont="1" applyFill="1" applyBorder="1" applyAlignment="1" applyProtection="1">
      <alignment horizontal="right" justifyLastLine="1"/>
      <protection locked="0"/>
    </xf>
    <xf numFmtId="38" fontId="6" fillId="4" borderId="32" xfId="1" applyFont="1" applyFill="1" applyBorder="1" applyAlignment="1" applyProtection="1">
      <alignment horizontal="right" justifyLastLine="1"/>
      <protection locked="0"/>
    </xf>
    <xf numFmtId="38" fontId="6" fillId="4" borderId="31" xfId="1" applyFont="1" applyFill="1" applyBorder="1" applyAlignment="1" applyProtection="1">
      <alignment horizontal="right" justifyLastLine="1"/>
      <protection locked="0"/>
    </xf>
    <xf numFmtId="181" fontId="5" fillId="0" borderId="39" xfId="0" applyNumberFormat="1" applyFont="1" applyFill="1" applyBorder="1" applyAlignment="1" applyProtection="1">
      <alignment horizontal="center" vertical="center" shrinkToFit="1"/>
    </xf>
    <xf numFmtId="181" fontId="5" fillId="0" borderId="40" xfId="0" applyNumberFormat="1" applyFont="1" applyFill="1" applyBorder="1" applyAlignment="1" applyProtection="1">
      <alignment horizontal="center" vertical="center" shrinkToFit="1"/>
    </xf>
    <xf numFmtId="0" fontId="6" fillId="4" borderId="39" xfId="0" applyNumberFormat="1" applyFont="1" applyFill="1" applyBorder="1" applyAlignment="1" applyProtection="1">
      <alignment horizontal="center" vertical="center"/>
      <protection locked="0"/>
    </xf>
    <xf numFmtId="0" fontId="6" fillId="4" borderId="40" xfId="0" applyNumberFormat="1" applyFont="1" applyFill="1" applyBorder="1" applyAlignment="1" applyProtection="1">
      <alignment horizontal="center" vertical="center"/>
      <protection locked="0"/>
    </xf>
    <xf numFmtId="181" fontId="6" fillId="0" borderId="0" xfId="0" applyNumberFormat="1" applyFont="1" applyFill="1" applyBorder="1" applyAlignment="1" applyProtection="1">
      <alignment horizontal="center" vertical="center"/>
    </xf>
    <xf numFmtId="49" fontId="6" fillId="4" borderId="39" xfId="0" applyNumberFormat="1" applyFont="1" applyFill="1" applyBorder="1" applyAlignment="1" applyProtection="1">
      <alignment horizontal="center" vertical="center"/>
      <protection locked="0"/>
    </xf>
    <xf numFmtId="49" fontId="6" fillId="4" borderId="40" xfId="0" applyNumberFormat="1" applyFont="1" applyFill="1" applyBorder="1" applyAlignment="1" applyProtection="1">
      <alignment horizontal="center" vertical="center"/>
      <protection locked="0"/>
    </xf>
    <xf numFmtId="0" fontId="6" fillId="0" borderId="17" xfId="0" applyNumberFormat="1" applyFont="1" applyFill="1" applyBorder="1" applyAlignment="1" applyProtection="1">
      <alignment horizontal="center" vertical="center"/>
    </xf>
    <xf numFmtId="0" fontId="6" fillId="0" borderId="21" xfId="0" applyNumberFormat="1" applyFont="1" applyFill="1" applyBorder="1" applyAlignment="1" applyProtection="1">
      <alignment horizontal="center" vertical="center"/>
    </xf>
    <xf numFmtId="0" fontId="6" fillId="0" borderId="22" xfId="0" applyNumberFormat="1" applyFont="1" applyFill="1" applyBorder="1" applyAlignment="1" applyProtection="1">
      <alignment horizontal="center" vertical="center"/>
    </xf>
    <xf numFmtId="188" fontId="11" fillId="0" borderId="17" xfId="1" applyNumberFormat="1" applyFont="1" applyFill="1" applyBorder="1" applyAlignment="1" applyProtection="1">
      <alignment horizontal="right" vertical="center" shrinkToFit="1"/>
      <protection locked="0"/>
    </xf>
    <xf numFmtId="188" fontId="11" fillId="0" borderId="21" xfId="1" applyNumberFormat="1" applyFont="1" applyFill="1" applyBorder="1" applyAlignment="1" applyProtection="1">
      <alignment horizontal="right" vertical="center" shrinkToFit="1"/>
      <protection locked="0"/>
    </xf>
    <xf numFmtId="188" fontId="11" fillId="0" borderId="22" xfId="1" applyNumberFormat="1" applyFont="1" applyFill="1" applyBorder="1" applyAlignment="1" applyProtection="1">
      <alignment horizontal="right" vertical="center" shrinkToFit="1"/>
      <protection locked="0"/>
    </xf>
    <xf numFmtId="0" fontId="5" fillId="0" borderId="36" xfId="0" applyNumberFormat="1" applyFont="1" applyFill="1" applyBorder="1" applyAlignment="1" applyProtection="1">
      <alignment horizontal="center" vertical="distributed" shrinkToFit="1"/>
    </xf>
    <xf numFmtId="0" fontId="6" fillId="4" borderId="36" xfId="0" applyNumberFormat="1" applyFont="1" applyFill="1" applyBorder="1" applyAlignment="1" applyProtection="1">
      <alignment horizontal="center" vertical="justify"/>
      <protection locked="0"/>
    </xf>
    <xf numFmtId="182" fontId="5" fillId="0" borderId="36" xfId="0" applyNumberFormat="1" applyFont="1" applyFill="1" applyBorder="1" applyAlignment="1" applyProtection="1">
      <alignment horizontal="center" vertical="center" shrinkToFit="1"/>
    </xf>
    <xf numFmtId="0" fontId="5" fillId="0" borderId="36" xfId="0" applyFont="1" applyFill="1" applyBorder="1" applyAlignment="1" applyProtection="1">
      <alignment horizontal="center" vertical="center"/>
    </xf>
    <xf numFmtId="0" fontId="5" fillId="0" borderId="59" xfId="0" applyFont="1" applyFill="1" applyBorder="1" applyAlignment="1" applyProtection="1">
      <alignment horizontal="center" vertical="center"/>
    </xf>
    <xf numFmtId="0" fontId="6" fillId="4"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left" shrinkToFit="1"/>
      <protection locked="0"/>
    </xf>
    <xf numFmtId="0" fontId="6" fillId="4" borderId="0" xfId="0" applyFont="1" applyFill="1" applyBorder="1" applyAlignment="1" applyProtection="1">
      <alignment horizontal="left" shrinkToFit="1"/>
      <protection locked="0"/>
    </xf>
    <xf numFmtId="0" fontId="5" fillId="4" borderId="0" xfId="0" applyFont="1" applyFill="1" applyBorder="1" applyAlignment="1" applyProtection="1">
      <alignment horizontal="left" shrinkToFit="1"/>
      <protection locked="0"/>
    </xf>
    <xf numFmtId="0" fontId="8" fillId="4" borderId="0" xfId="0" applyFont="1" applyFill="1" applyBorder="1" applyAlignment="1" applyProtection="1">
      <alignment horizontal="left" shrinkToFit="1"/>
      <protection locked="0"/>
    </xf>
    <xf numFmtId="0" fontId="18" fillId="0"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shrinkToFit="1"/>
    </xf>
    <xf numFmtId="49" fontId="6" fillId="4" borderId="0" xfId="0" applyNumberFormat="1" applyFont="1" applyFill="1" applyBorder="1" applyAlignment="1" applyProtection="1">
      <alignment horizontal="center" vertical="top" shrinkToFit="1"/>
      <protection locked="0"/>
    </xf>
    <xf numFmtId="176" fontId="6" fillId="0" borderId="0" xfId="0" applyNumberFormat="1" applyFont="1" applyFill="1" applyBorder="1" applyAlignment="1" applyProtection="1">
      <alignment horizontal="left" shrinkToFit="1"/>
    </xf>
    <xf numFmtId="0" fontId="5" fillId="4" borderId="0" xfId="0" applyFont="1" applyFill="1" applyBorder="1" applyAlignment="1" applyProtection="1">
      <alignment horizontal="center" vertical="top"/>
      <protection locked="0"/>
    </xf>
    <xf numFmtId="178" fontId="8" fillId="0" borderId="0" xfId="0" applyNumberFormat="1" applyFont="1" applyFill="1" applyBorder="1" applyAlignment="1" applyProtection="1">
      <alignment horizontal="left" vertical="center" shrinkToFit="1"/>
    </xf>
    <xf numFmtId="0" fontId="8" fillId="0" borderId="41" xfId="0" applyFont="1" applyFill="1" applyBorder="1" applyAlignment="1" applyProtection="1">
      <alignment horizontal="center" vertical="center" justifyLastLine="1" shrinkToFit="1"/>
    </xf>
    <xf numFmtId="0" fontId="8" fillId="0" borderId="35" xfId="0" applyFont="1" applyFill="1" applyBorder="1" applyAlignment="1" applyProtection="1">
      <alignment horizontal="center" vertical="center" justifyLastLine="1" shrinkToFit="1"/>
    </xf>
    <xf numFmtId="183" fontId="8" fillId="0" borderId="35" xfId="1" applyNumberFormat="1" applyFont="1" applyFill="1" applyBorder="1" applyAlignment="1" applyProtection="1">
      <alignment horizontal="center" vertical="center" justifyLastLine="1" shrinkToFit="1"/>
    </xf>
    <xf numFmtId="0" fontId="8" fillId="0" borderId="48" xfId="0" applyFont="1" applyFill="1" applyBorder="1" applyAlignment="1" applyProtection="1">
      <alignment horizontal="center" vertical="center" justifyLastLine="1" shrinkToFit="1"/>
    </xf>
    <xf numFmtId="0" fontId="8" fillId="0" borderId="68" xfId="0" applyFont="1" applyFill="1" applyBorder="1" applyAlignment="1" applyProtection="1">
      <alignment horizontal="center" vertical="center" justifyLastLine="1" shrinkToFit="1"/>
    </xf>
    <xf numFmtId="0" fontId="8" fillId="0" borderId="69" xfId="0" applyFont="1" applyFill="1" applyBorder="1" applyAlignment="1" applyProtection="1">
      <alignment horizontal="center" vertical="center" justifyLastLine="1" shrinkToFit="1"/>
    </xf>
    <xf numFmtId="0" fontId="8" fillId="0" borderId="70" xfId="0" applyFont="1" applyFill="1" applyBorder="1" applyAlignment="1" applyProtection="1">
      <alignment horizontal="center" vertical="center" justifyLastLine="1" shrinkToFit="1"/>
    </xf>
    <xf numFmtId="0" fontId="8" fillId="0" borderId="50" xfId="0" applyFont="1" applyFill="1" applyBorder="1" applyAlignment="1" applyProtection="1">
      <alignment horizontal="center" vertical="center" justifyLastLine="1" shrinkToFit="1"/>
    </xf>
    <xf numFmtId="0" fontId="8" fillId="0" borderId="35" xfId="0" applyFont="1" applyFill="1" applyBorder="1" applyAlignment="1" applyProtection="1">
      <alignment horizontal="center" vertical="center" wrapText="1" shrinkToFit="1"/>
    </xf>
    <xf numFmtId="0" fontId="8" fillId="0" borderId="45" xfId="0" applyFont="1" applyFill="1" applyBorder="1" applyAlignment="1" applyProtection="1">
      <alignment horizontal="center" vertical="center" wrapText="1" shrinkToFit="1"/>
    </xf>
    <xf numFmtId="178" fontId="6" fillId="0" borderId="1" xfId="0" applyNumberFormat="1"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wrapText="1"/>
    </xf>
    <xf numFmtId="178" fontId="5" fillId="0" borderId="0" xfId="0" applyNumberFormat="1" applyFont="1" applyFill="1" applyBorder="1" applyAlignment="1" applyProtection="1">
      <alignment horizontal="left" vertical="center" shrinkToFit="1"/>
    </xf>
    <xf numFmtId="178" fontId="6" fillId="0" borderId="0" xfId="0" applyNumberFormat="1" applyFont="1" applyFill="1" applyBorder="1" applyAlignment="1" applyProtection="1">
      <alignment horizontal="left" vertical="center" shrinkToFit="1"/>
    </xf>
    <xf numFmtId="0" fontId="11" fillId="0" borderId="0" xfId="0" applyFont="1" applyFill="1" applyBorder="1" applyAlignment="1" applyProtection="1">
      <alignment horizontal="distributed" vertical="center"/>
    </xf>
    <xf numFmtId="0" fontId="11" fillId="0" borderId="3" xfId="0" applyFont="1" applyFill="1" applyBorder="1" applyAlignment="1" applyProtection="1">
      <alignment horizontal="distributed" vertical="center"/>
    </xf>
    <xf numFmtId="0" fontId="5" fillId="0" borderId="0" xfId="0" applyFont="1" applyFill="1" applyBorder="1" applyAlignment="1" applyProtection="1">
      <alignment horizontal="center" vertical="top" shrinkToFit="1"/>
    </xf>
    <xf numFmtId="49" fontId="5" fillId="0" borderId="0" xfId="0" applyNumberFormat="1" applyFont="1" applyFill="1" applyBorder="1" applyAlignment="1" applyProtection="1">
      <alignment horizontal="center" vertical="top"/>
    </xf>
    <xf numFmtId="0" fontId="5" fillId="0" borderId="0" xfId="0" applyFont="1" applyFill="1" applyBorder="1" applyAlignment="1" applyProtection="1">
      <alignment horizontal="right" vertical="top" shrinkToFit="1"/>
    </xf>
    <xf numFmtId="49" fontId="6" fillId="0" borderId="0" xfId="0" applyNumberFormat="1" applyFont="1" applyFill="1" applyBorder="1" applyAlignment="1" applyProtection="1">
      <alignment horizontal="distributed" vertical="top"/>
    </xf>
    <xf numFmtId="178" fontId="5" fillId="4" borderId="0" xfId="0" applyNumberFormat="1" applyFont="1" applyFill="1" applyBorder="1" applyAlignment="1" applyProtection="1">
      <alignment horizontal="center" vertical="center" shrinkToFit="1"/>
    </xf>
    <xf numFmtId="178" fontId="5" fillId="4" borderId="0" xfId="0" applyNumberFormat="1" applyFont="1" applyFill="1" applyBorder="1" applyAlignment="1" applyProtection="1">
      <alignment horizontal="center" vertical="center"/>
    </xf>
    <xf numFmtId="9" fontId="5" fillId="4" borderId="36" xfId="1" applyNumberFormat="1" applyFont="1" applyFill="1" applyBorder="1" applyAlignment="1" applyProtection="1">
      <alignment horizontal="center" vertical="center" justifyLastLine="1" shrinkToFit="1"/>
    </xf>
    <xf numFmtId="49" fontId="5" fillId="4" borderId="36" xfId="1" applyNumberFormat="1" applyFont="1" applyFill="1" applyBorder="1" applyAlignment="1" applyProtection="1">
      <alignment horizontal="center" vertical="center" justifyLastLine="1" shrinkToFit="1"/>
    </xf>
    <xf numFmtId="0" fontId="5" fillId="4" borderId="36" xfId="0" applyFont="1" applyFill="1" applyBorder="1" applyAlignment="1" applyProtection="1">
      <alignment horizontal="center" vertical="center" wrapText="1" shrinkToFit="1"/>
    </xf>
    <xf numFmtId="0" fontId="5" fillId="4" borderId="46" xfId="0" applyFont="1" applyFill="1" applyBorder="1" applyAlignment="1" applyProtection="1">
      <alignment horizontal="center" vertical="center" wrapText="1" shrinkToFit="1"/>
    </xf>
    <xf numFmtId="0" fontId="5" fillId="4" borderId="42" xfId="0" applyFont="1" applyFill="1" applyBorder="1" applyAlignment="1" applyProtection="1">
      <alignment horizontal="center" vertical="center" justifyLastLine="1" shrinkToFit="1"/>
    </xf>
    <xf numFmtId="0" fontId="5" fillId="4" borderId="36" xfId="0" applyFont="1" applyFill="1" applyBorder="1" applyAlignment="1" applyProtection="1">
      <alignment horizontal="center" vertical="center" justifyLastLine="1" shrinkToFit="1"/>
    </xf>
    <xf numFmtId="0" fontId="5" fillId="4" borderId="36" xfId="0" applyFont="1" applyFill="1" applyBorder="1" applyAlignment="1" applyProtection="1">
      <alignment horizontal="left" vertical="center" wrapText="1" shrinkToFit="1"/>
    </xf>
    <xf numFmtId="185" fontId="5" fillId="4" borderId="36" xfId="1" applyNumberFormat="1" applyFont="1" applyFill="1" applyBorder="1" applyAlignment="1" applyProtection="1">
      <alignment horizontal="center" vertical="center" justifyLastLine="1" shrinkToFit="1"/>
    </xf>
    <xf numFmtId="183" fontId="5" fillId="4" borderId="36" xfId="1" applyNumberFormat="1" applyFont="1" applyFill="1" applyBorder="1" applyAlignment="1" applyProtection="1">
      <alignment horizontal="right" vertical="center" justifyLastLine="1" shrinkToFit="1"/>
    </xf>
    <xf numFmtId="38" fontId="5" fillId="4" borderId="36" xfId="1" applyFont="1" applyFill="1" applyBorder="1" applyAlignment="1" applyProtection="1">
      <alignment horizontal="right" vertical="center" justifyLastLine="1" shrinkToFit="1"/>
    </xf>
    <xf numFmtId="183" fontId="5" fillId="4" borderId="40" xfId="1" applyNumberFormat="1" applyFont="1" applyFill="1" applyBorder="1" applyAlignment="1" applyProtection="1">
      <alignment horizontal="right" vertical="center" justifyLastLine="1" shrinkToFit="1"/>
    </xf>
    <xf numFmtId="0" fontId="5" fillId="0" borderId="38" xfId="0" applyFont="1" applyFill="1" applyBorder="1" applyAlignment="1" applyProtection="1">
      <alignment horizontal="right" vertical="center" justifyLastLine="1" shrinkToFit="1"/>
    </xf>
    <xf numFmtId="0" fontId="5" fillId="0" borderId="34" xfId="0" applyFont="1" applyFill="1" applyBorder="1" applyAlignment="1" applyProtection="1">
      <alignment horizontal="right" vertical="center" justifyLastLine="1" shrinkToFit="1"/>
    </xf>
    <xf numFmtId="186" fontId="6" fillId="0" borderId="34" xfId="1" applyNumberFormat="1" applyFont="1" applyFill="1" applyBorder="1" applyAlignment="1" applyProtection="1">
      <alignment horizontal="right" vertical="center" justifyLastLine="1" shrinkToFit="1"/>
    </xf>
    <xf numFmtId="38" fontId="6" fillId="0" borderId="34" xfId="1" applyFont="1" applyFill="1" applyBorder="1" applyAlignment="1" applyProtection="1">
      <alignment horizontal="center" vertical="center" shrinkToFit="1"/>
    </xf>
    <xf numFmtId="38" fontId="6" fillId="0" borderId="44" xfId="1" applyFont="1" applyFill="1" applyBorder="1" applyAlignment="1" applyProtection="1">
      <alignment horizontal="center" vertical="center" shrinkToFit="1"/>
    </xf>
    <xf numFmtId="0" fontId="8" fillId="0" borderId="36" xfId="0" applyFont="1" applyFill="1" applyBorder="1" applyAlignment="1" applyProtection="1">
      <alignment horizontal="center" vertical="center" justifyLastLine="1"/>
    </xf>
    <xf numFmtId="0" fontId="12" fillId="0" borderId="0" xfId="0" applyFont="1" applyFill="1" applyBorder="1" applyAlignment="1" applyProtection="1">
      <alignment horizontal="left" vertical="center" wrapText="1"/>
    </xf>
    <xf numFmtId="0" fontId="8" fillId="0" borderId="36" xfId="0" applyFont="1" applyFill="1" applyBorder="1" applyAlignment="1" applyProtection="1">
      <alignment horizontal="center" vertical="center" justifyLastLine="1"/>
      <protection locked="0"/>
    </xf>
    <xf numFmtId="0" fontId="5" fillId="0" borderId="33" xfId="0" applyFont="1" applyFill="1" applyBorder="1" applyAlignment="1" applyProtection="1">
      <alignment horizontal="distributed" vertical="center" justifyLastLine="1"/>
    </xf>
    <xf numFmtId="0" fontId="5" fillId="0" borderId="32" xfId="0" applyFont="1" applyFill="1" applyBorder="1" applyAlignment="1" applyProtection="1">
      <alignment horizontal="distributed" vertical="center" justifyLastLine="1"/>
    </xf>
    <xf numFmtId="0" fontId="5" fillId="0" borderId="31" xfId="0" applyFont="1" applyFill="1" applyBorder="1" applyAlignment="1" applyProtection="1">
      <alignment horizontal="distributed" vertical="center" justifyLastLine="1"/>
    </xf>
    <xf numFmtId="0" fontId="5" fillId="0" borderId="54" xfId="0" applyFont="1" applyFill="1" applyBorder="1" applyAlignment="1" applyProtection="1">
      <alignment horizontal="distributed" vertical="center" justifyLastLine="1"/>
    </xf>
    <xf numFmtId="0" fontId="5" fillId="0" borderId="55" xfId="0" applyFont="1" applyFill="1" applyBorder="1" applyAlignment="1" applyProtection="1">
      <alignment horizontal="distributed" vertical="center" justifyLastLine="1"/>
    </xf>
    <xf numFmtId="0" fontId="5" fillId="0" borderId="56" xfId="0" applyFont="1" applyFill="1" applyBorder="1" applyAlignment="1" applyProtection="1">
      <alignment horizontal="distributed" vertical="center" justifyLastLine="1"/>
    </xf>
    <xf numFmtId="0" fontId="8" fillId="0" borderId="36" xfId="0" applyFont="1" applyFill="1" applyBorder="1" applyAlignment="1" applyProtection="1">
      <alignment horizontal="distributed" vertical="center" justifyLastLine="1"/>
      <protection locked="0"/>
    </xf>
    <xf numFmtId="0" fontId="5" fillId="0" borderId="30"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38" fontId="6" fillId="0" borderId="53" xfId="1" applyNumberFormat="1" applyFont="1" applyFill="1" applyBorder="1" applyAlignment="1" applyProtection="1">
      <alignment horizontal="right" justifyLastLine="1"/>
    </xf>
    <xf numFmtId="0" fontId="5" fillId="0" borderId="30" xfId="0" applyFont="1" applyFill="1" applyBorder="1" applyAlignment="1" applyProtection="1">
      <alignment horizontal="distributed" vertical="center"/>
    </xf>
    <xf numFmtId="0" fontId="5" fillId="0" borderId="29" xfId="0" applyFont="1" applyFill="1" applyBorder="1" applyAlignment="1" applyProtection="1">
      <alignment horizontal="distributed" vertical="center"/>
    </xf>
    <xf numFmtId="0" fontId="6" fillId="4" borderId="29" xfId="0" applyFont="1" applyFill="1" applyBorder="1" applyAlignment="1" applyProtection="1">
      <alignment horizontal="center" vertical="center" justifyLastLine="1"/>
      <protection locked="0"/>
    </xf>
    <xf numFmtId="0" fontId="5" fillId="0" borderId="49" xfId="0" applyFont="1" applyFill="1" applyBorder="1" applyAlignment="1" applyProtection="1">
      <alignment horizontal="distributed" vertical="center" wrapText="1" justifyLastLine="1"/>
      <protection locked="0"/>
    </xf>
    <xf numFmtId="0" fontId="5" fillId="0" borderId="49" xfId="0" applyFont="1" applyFill="1" applyBorder="1" applyAlignment="1" applyProtection="1">
      <alignment horizontal="distributed" vertical="center" justifyLastLine="1"/>
      <protection locked="0"/>
    </xf>
    <xf numFmtId="38" fontId="6" fillId="0" borderId="6" xfId="1" applyNumberFormat="1" applyFont="1" applyFill="1" applyBorder="1" applyAlignment="1" applyProtection="1">
      <alignment horizontal="right" justifyLastLine="1"/>
    </xf>
    <xf numFmtId="0" fontId="6" fillId="0" borderId="57" xfId="0" applyFont="1" applyFill="1" applyBorder="1" applyAlignment="1" applyProtection="1">
      <alignment horizontal="distributed" vertical="center"/>
    </xf>
    <xf numFmtId="38" fontId="6" fillId="4" borderId="57" xfId="1" applyNumberFormat="1" applyFont="1" applyFill="1" applyBorder="1" applyAlignment="1" applyProtection="1">
      <alignment horizontal="right" justifyLastLine="1"/>
    </xf>
    <xf numFmtId="38" fontId="6" fillId="0" borderId="57" xfId="1" applyNumberFormat="1" applyFont="1" applyFill="1" applyBorder="1" applyAlignment="1" applyProtection="1">
      <alignment horizontal="right" justifyLastLine="1"/>
    </xf>
    <xf numFmtId="38" fontId="6" fillId="0" borderId="49" xfId="1" applyNumberFormat="1" applyFont="1" applyFill="1" applyBorder="1" applyAlignment="1" applyProtection="1">
      <alignment horizontal="right" justifyLastLine="1"/>
    </xf>
    <xf numFmtId="0" fontId="6" fillId="0" borderId="53" xfId="0" applyFont="1" applyFill="1" applyBorder="1" applyAlignment="1" applyProtection="1">
      <alignment horizontal="distributed" vertical="center"/>
    </xf>
    <xf numFmtId="38" fontId="6" fillId="4" borderId="53" xfId="1" applyNumberFormat="1" applyFont="1" applyFill="1" applyBorder="1" applyAlignment="1" applyProtection="1">
      <alignment horizontal="right" justifyLastLine="1"/>
    </xf>
    <xf numFmtId="184" fontId="6" fillId="4" borderId="55" xfId="0" applyNumberFormat="1" applyFont="1" applyFill="1" applyBorder="1" applyAlignment="1" applyProtection="1">
      <alignment horizontal="center" vertical="center" shrinkToFit="1"/>
      <protection locked="0"/>
    </xf>
    <xf numFmtId="38" fontId="6" fillId="0" borderId="60" xfId="1" applyNumberFormat="1" applyFont="1" applyFill="1" applyBorder="1" applyAlignment="1" applyProtection="1">
      <alignment horizontal="right" justifyLastLine="1"/>
    </xf>
    <xf numFmtId="0" fontId="6" fillId="0" borderId="49" xfId="0" applyFont="1" applyFill="1" applyBorder="1" applyAlignment="1" applyProtection="1">
      <alignment horizontal="distributed" vertical="center"/>
    </xf>
    <xf numFmtId="38" fontId="6" fillId="4" borderId="60" xfId="1" applyNumberFormat="1" applyFont="1" applyFill="1" applyBorder="1" applyAlignment="1" applyProtection="1">
      <alignment horizontal="right" justifyLastLine="1"/>
    </xf>
    <xf numFmtId="0" fontId="6" fillId="0" borderId="6" xfId="0" applyFont="1" applyFill="1" applyBorder="1" applyAlignment="1" applyProtection="1">
      <alignment horizontal="distributed" vertical="center" justifyLastLine="1"/>
      <protection locked="0"/>
    </xf>
    <xf numFmtId="0" fontId="6" fillId="0" borderId="6" xfId="0" applyFont="1" applyFill="1" applyBorder="1" applyAlignment="1" applyProtection="1">
      <alignment horizontal="distributed" vertical="distributed" justifyLastLine="1"/>
    </xf>
    <xf numFmtId="0" fontId="6" fillId="0" borderId="6" xfId="0" applyFont="1" applyFill="1" applyBorder="1" applyAlignment="1" applyProtection="1">
      <alignment vertical="center" shrinkToFit="1"/>
    </xf>
    <xf numFmtId="0" fontId="5" fillId="0" borderId="54" xfId="0" applyFont="1" applyFill="1" applyBorder="1" applyAlignment="1" applyProtection="1">
      <alignment horizontal="distributed" vertical="center"/>
    </xf>
    <xf numFmtId="0" fontId="5" fillId="0" borderId="55" xfId="0" applyFont="1" applyFill="1" applyBorder="1" applyAlignment="1" applyProtection="1">
      <alignment horizontal="distributed" vertical="center"/>
    </xf>
    <xf numFmtId="0" fontId="6" fillId="4" borderId="55" xfId="0" applyFont="1" applyFill="1" applyBorder="1" applyAlignment="1" applyProtection="1">
      <alignment horizontal="center" vertical="center" justifyLastLine="1"/>
      <protection locked="0"/>
    </xf>
    <xf numFmtId="0" fontId="6" fillId="0" borderId="55" xfId="0" applyFont="1" applyFill="1" applyBorder="1" applyAlignment="1" applyProtection="1">
      <alignment horizontal="right" vertical="center"/>
    </xf>
    <xf numFmtId="0" fontId="6" fillId="0" borderId="56" xfId="0" applyFont="1" applyFill="1" applyBorder="1" applyAlignment="1" applyProtection="1">
      <alignment horizontal="right" vertical="center"/>
    </xf>
    <xf numFmtId="49" fontId="6" fillId="4" borderId="61" xfId="0" applyNumberFormat="1" applyFont="1" applyFill="1" applyBorder="1" applyAlignment="1" applyProtection="1">
      <alignment horizontal="center" vertical="center"/>
      <protection locked="0"/>
    </xf>
    <xf numFmtId="49" fontId="6" fillId="4" borderId="14" xfId="0" applyNumberFormat="1" applyFont="1" applyFill="1" applyBorder="1" applyAlignment="1" applyProtection="1">
      <alignment horizontal="center" vertical="center"/>
      <protection locked="0"/>
    </xf>
    <xf numFmtId="49" fontId="6" fillId="4" borderId="52" xfId="0" applyNumberFormat="1" applyFont="1" applyFill="1" applyBorder="1" applyAlignment="1" applyProtection="1">
      <alignment horizontal="center" vertical="center"/>
      <protection locked="0"/>
    </xf>
    <xf numFmtId="49" fontId="6" fillId="4" borderId="62" xfId="0" applyNumberFormat="1" applyFont="1" applyFill="1" applyBorder="1" applyAlignment="1" applyProtection="1">
      <alignment horizontal="center" vertical="center"/>
      <protection locked="0"/>
    </xf>
    <xf numFmtId="49" fontId="6" fillId="4" borderId="63" xfId="0" applyNumberFormat="1" applyFont="1" applyFill="1" applyBorder="1" applyAlignment="1" applyProtection="1">
      <alignment horizontal="center" vertical="center"/>
      <protection locked="0"/>
    </xf>
    <xf numFmtId="49" fontId="6" fillId="4" borderId="64" xfId="0" applyNumberFormat="1" applyFont="1" applyFill="1" applyBorder="1" applyAlignment="1" applyProtection="1">
      <alignment horizontal="center" vertical="center"/>
      <protection locked="0"/>
    </xf>
    <xf numFmtId="181" fontId="5" fillId="0" borderId="61" xfId="0" applyNumberFormat="1" applyFont="1" applyFill="1" applyBorder="1" applyAlignment="1" applyProtection="1">
      <alignment horizontal="center" vertical="center" shrinkToFit="1"/>
    </xf>
    <xf numFmtId="181" fontId="5" fillId="0" borderId="14" xfId="0" applyNumberFormat="1" applyFont="1" applyFill="1" applyBorder="1" applyAlignment="1" applyProtection="1">
      <alignment horizontal="center" vertical="center" shrinkToFit="1"/>
    </xf>
    <xf numFmtId="181" fontId="5" fillId="0" borderId="52" xfId="0" applyNumberFormat="1" applyFont="1" applyFill="1" applyBorder="1" applyAlignment="1" applyProtection="1">
      <alignment horizontal="center" vertical="center" shrinkToFit="1"/>
    </xf>
    <xf numFmtId="181" fontId="5" fillId="0" borderId="62" xfId="0" applyNumberFormat="1" applyFont="1" applyFill="1" applyBorder="1" applyAlignment="1" applyProtection="1">
      <alignment horizontal="center" vertical="center" shrinkToFit="1"/>
    </xf>
    <xf numFmtId="181" fontId="5" fillId="0" borderId="63" xfId="0" applyNumberFormat="1" applyFont="1" applyFill="1" applyBorder="1" applyAlignment="1" applyProtection="1">
      <alignment horizontal="center" vertical="center" shrinkToFit="1"/>
    </xf>
    <xf numFmtId="181" fontId="5" fillId="0" borderId="64" xfId="0" applyNumberFormat="1" applyFont="1" applyFill="1" applyBorder="1" applyAlignment="1" applyProtection="1">
      <alignment horizontal="center" vertical="center" shrinkToFit="1"/>
    </xf>
    <xf numFmtId="0" fontId="6" fillId="4" borderId="61" xfId="0" applyNumberFormat="1" applyFont="1" applyFill="1" applyBorder="1" applyAlignment="1" applyProtection="1">
      <alignment horizontal="center" vertical="center" shrinkToFit="1"/>
      <protection locked="0"/>
    </xf>
    <xf numFmtId="0" fontId="6" fillId="4" borderId="14" xfId="0" applyNumberFormat="1" applyFont="1" applyFill="1" applyBorder="1" applyAlignment="1" applyProtection="1">
      <alignment horizontal="center" vertical="center" shrinkToFit="1"/>
      <protection locked="0"/>
    </xf>
    <xf numFmtId="0" fontId="6" fillId="4" borderId="52" xfId="0" applyNumberFormat="1" applyFont="1" applyFill="1" applyBorder="1" applyAlignment="1" applyProtection="1">
      <alignment horizontal="center" vertical="center" shrinkToFit="1"/>
      <protection locked="0"/>
    </xf>
    <xf numFmtId="0" fontId="6" fillId="4" borderId="62" xfId="0" applyNumberFormat="1" applyFont="1" applyFill="1" applyBorder="1" applyAlignment="1" applyProtection="1">
      <alignment horizontal="center" vertical="center" shrinkToFit="1"/>
      <protection locked="0"/>
    </xf>
    <xf numFmtId="0" fontId="6" fillId="4" borderId="63" xfId="0" applyNumberFormat="1" applyFont="1" applyFill="1" applyBorder="1" applyAlignment="1" applyProtection="1">
      <alignment horizontal="center" vertical="center" shrinkToFit="1"/>
      <protection locked="0"/>
    </xf>
    <xf numFmtId="0" fontId="6" fillId="4" borderId="64" xfId="0" applyNumberFormat="1" applyFont="1" applyFill="1" applyBorder="1" applyAlignment="1" applyProtection="1">
      <alignment horizontal="center" vertical="center" shrinkToFit="1"/>
      <protection locked="0"/>
    </xf>
    <xf numFmtId="181" fontId="6" fillId="0" borderId="58" xfId="0" applyNumberFormat="1" applyFont="1" applyFill="1" applyBorder="1" applyAlignment="1" applyProtection="1">
      <alignment horizontal="center" vertical="center"/>
    </xf>
    <xf numFmtId="0" fontId="6" fillId="0" borderId="29" xfId="0" applyFont="1" applyFill="1" applyBorder="1" applyAlignment="1" applyProtection="1">
      <alignment horizontal="right" vertical="center"/>
    </xf>
    <xf numFmtId="0" fontId="6" fillId="0" borderId="28" xfId="0" applyFont="1" applyFill="1" applyBorder="1" applyAlignment="1" applyProtection="1">
      <alignment horizontal="right" vertical="center"/>
    </xf>
    <xf numFmtId="38" fontId="6" fillId="4" borderId="49" xfId="1" applyNumberFormat="1" applyFont="1" applyFill="1" applyBorder="1" applyAlignment="1" applyProtection="1">
      <alignment horizontal="right" justifyLastLine="1"/>
    </xf>
    <xf numFmtId="0" fontId="5" fillId="0" borderId="59" xfId="0" applyNumberFormat="1" applyFont="1" applyFill="1" applyBorder="1" applyAlignment="1" applyProtection="1">
      <alignment horizontal="center" vertical="distributed" shrinkToFit="1"/>
    </xf>
    <xf numFmtId="0" fontId="5" fillId="0" borderId="55" xfId="0" applyNumberFormat="1" applyFont="1" applyFill="1" applyBorder="1" applyAlignment="1" applyProtection="1">
      <alignment horizontal="center" vertical="distributed" shrinkToFit="1"/>
    </xf>
    <xf numFmtId="0" fontId="5" fillId="0" borderId="51" xfId="0" applyNumberFormat="1" applyFont="1" applyFill="1" applyBorder="1" applyAlignment="1" applyProtection="1">
      <alignment horizontal="center" vertical="distributed" shrinkToFit="1"/>
    </xf>
    <xf numFmtId="0" fontId="6" fillId="4" borderId="59" xfId="0" applyNumberFormat="1" applyFont="1" applyFill="1" applyBorder="1" applyAlignment="1" applyProtection="1">
      <alignment horizontal="center" vertical="justify" shrinkToFit="1"/>
      <protection locked="0"/>
    </xf>
    <xf numFmtId="0" fontId="6" fillId="4" borderId="55" xfId="0" applyNumberFormat="1" applyFont="1" applyFill="1" applyBorder="1" applyAlignment="1" applyProtection="1">
      <alignment horizontal="center" vertical="justify" shrinkToFit="1"/>
      <protection locked="0"/>
    </xf>
    <xf numFmtId="0" fontId="6" fillId="4" borderId="51" xfId="0" applyNumberFormat="1" applyFont="1" applyFill="1" applyBorder="1" applyAlignment="1" applyProtection="1">
      <alignment horizontal="center" vertical="justify" shrinkToFit="1"/>
      <protection locked="0"/>
    </xf>
    <xf numFmtId="0" fontId="5" fillId="4" borderId="0" xfId="0" applyFont="1" applyFill="1" applyBorder="1" applyAlignment="1" applyProtection="1">
      <alignment horizontal="center" vertical="center"/>
    </xf>
    <xf numFmtId="0" fontId="6" fillId="4" borderId="0" xfId="0" applyFont="1" applyFill="1" applyBorder="1" applyAlignment="1" applyProtection="1">
      <alignment horizontal="center" vertical="top"/>
    </xf>
    <xf numFmtId="182" fontId="5" fillId="0" borderId="59" xfId="0" applyNumberFormat="1" applyFont="1" applyFill="1" applyBorder="1" applyAlignment="1" applyProtection="1">
      <alignment horizontal="center" vertical="center" shrinkToFit="1"/>
    </xf>
    <xf numFmtId="182" fontId="5" fillId="0" borderId="55" xfId="0" applyNumberFormat="1" applyFont="1" applyFill="1" applyBorder="1" applyAlignment="1" applyProtection="1">
      <alignment horizontal="center" vertical="center" shrinkToFit="1"/>
    </xf>
    <xf numFmtId="182" fontId="5" fillId="0" borderId="51" xfId="0" applyNumberFormat="1" applyFont="1" applyFill="1" applyBorder="1" applyAlignment="1" applyProtection="1">
      <alignment horizontal="center" vertical="center" shrinkToFit="1"/>
    </xf>
    <xf numFmtId="0" fontId="5" fillId="0" borderId="59" xfId="0" applyFont="1" applyFill="1" applyBorder="1" applyAlignment="1" applyProtection="1">
      <alignment horizontal="center" vertical="center"/>
      <protection locked="0"/>
    </xf>
    <xf numFmtId="0" fontId="5" fillId="0" borderId="55" xfId="0" applyFont="1" applyFill="1" applyBorder="1" applyAlignment="1" applyProtection="1">
      <alignment horizontal="center" vertical="center"/>
      <protection locked="0"/>
    </xf>
    <xf numFmtId="178" fontId="5" fillId="4" borderId="0" xfId="0" applyNumberFormat="1" applyFont="1" applyFill="1" applyBorder="1" applyAlignment="1" applyProtection="1">
      <alignment horizontal="left" vertical="center"/>
    </xf>
    <xf numFmtId="0" fontId="6" fillId="4" borderId="1" xfId="0" applyFont="1" applyFill="1" applyBorder="1" applyAlignment="1" applyProtection="1">
      <alignment horizontal="center" vertical="center"/>
    </xf>
    <xf numFmtId="178" fontId="7" fillId="4" borderId="0" xfId="0" applyNumberFormat="1" applyFont="1" applyFill="1" applyBorder="1" applyAlignment="1" applyProtection="1">
      <alignment horizontal="left" vertical="center"/>
    </xf>
    <xf numFmtId="178" fontId="6" fillId="4" borderId="0" xfId="0" applyNumberFormat="1" applyFont="1" applyFill="1" applyBorder="1" applyAlignment="1" applyProtection="1">
      <alignment horizontal="left" vertical="center"/>
    </xf>
    <xf numFmtId="0" fontId="6" fillId="0" borderId="5" xfId="0" applyNumberFormat="1" applyFont="1" applyFill="1" applyBorder="1" applyAlignment="1" applyProtection="1">
      <alignment horizontal="distributed" vertical="distributed" justifyLastLine="1"/>
    </xf>
    <xf numFmtId="0" fontId="6" fillId="0" borderId="4" xfId="0" applyNumberFormat="1" applyFont="1" applyFill="1" applyBorder="1" applyAlignment="1" applyProtection="1">
      <alignment horizontal="distributed" vertical="distributed" justifyLastLine="1"/>
    </xf>
    <xf numFmtId="188" fontId="11" fillId="0" borderId="5" xfId="1" applyNumberFormat="1" applyFont="1" applyFill="1" applyBorder="1" applyAlignment="1" applyProtection="1">
      <alignment horizontal="right" vertical="center"/>
      <protection locked="0"/>
    </xf>
    <xf numFmtId="188" fontId="11" fillId="0" borderId="4" xfId="1" applyNumberFormat="1" applyFont="1" applyFill="1" applyBorder="1" applyAlignment="1" applyProtection="1">
      <alignment horizontal="right" vertical="center"/>
      <protection locked="0"/>
    </xf>
    <xf numFmtId="188" fontId="11" fillId="0" borderId="2" xfId="1" applyNumberFormat="1" applyFont="1" applyFill="1" applyBorder="1" applyAlignment="1" applyProtection="1">
      <alignment horizontal="right" vertical="center"/>
      <protection locked="0"/>
    </xf>
    <xf numFmtId="186" fontId="6" fillId="4" borderId="59" xfId="1" applyNumberFormat="1" applyFont="1" applyFill="1" applyBorder="1" applyAlignment="1" applyProtection="1">
      <alignment horizontal="right" justifyLastLine="1"/>
      <protection locked="0"/>
    </xf>
    <xf numFmtId="186" fontId="6" fillId="4" borderId="55" xfId="1" applyNumberFormat="1" applyFont="1" applyFill="1" applyBorder="1" applyAlignment="1" applyProtection="1">
      <alignment horizontal="right" justifyLastLine="1"/>
      <protection locked="0"/>
    </xf>
    <xf numFmtId="186" fontId="6" fillId="4" borderId="56" xfId="1" applyNumberFormat="1" applyFont="1" applyFill="1" applyBorder="1" applyAlignment="1" applyProtection="1">
      <alignment horizontal="right" justifyLastLine="1"/>
      <protection locked="0"/>
    </xf>
    <xf numFmtId="186" fontId="6" fillId="4" borderId="48" xfId="1" applyNumberFormat="1" applyFont="1" applyFill="1" applyBorder="1" applyAlignment="1" applyProtection="1">
      <alignment horizontal="right" justifyLastLine="1"/>
      <protection locked="0"/>
    </xf>
    <xf numFmtId="186" fontId="6" fillId="4" borderId="32" xfId="1" applyNumberFormat="1" applyFont="1" applyFill="1" applyBorder="1" applyAlignment="1" applyProtection="1">
      <alignment horizontal="right" justifyLastLine="1"/>
      <protection locked="0"/>
    </xf>
    <xf numFmtId="186" fontId="6" fillId="4" borderId="31" xfId="1" applyNumberFormat="1" applyFont="1" applyFill="1" applyBorder="1" applyAlignment="1" applyProtection="1">
      <alignment horizontal="right" justifyLastLine="1"/>
      <protection locked="0"/>
    </xf>
    <xf numFmtId="0" fontId="5" fillId="4" borderId="42" xfId="0" applyFont="1" applyFill="1" applyBorder="1" applyAlignment="1" applyProtection="1">
      <alignment horizontal="center" vertical="center" justifyLastLine="1" shrinkToFit="1"/>
      <protection locked="0"/>
    </xf>
    <xf numFmtId="0" fontId="5" fillId="4" borderId="36" xfId="0" applyFont="1" applyFill="1" applyBorder="1" applyAlignment="1" applyProtection="1">
      <alignment horizontal="center" vertical="center" justifyLastLine="1" shrinkToFit="1"/>
      <protection locked="0"/>
    </xf>
    <xf numFmtId="0" fontId="5" fillId="4" borderId="36" xfId="0" applyFont="1" applyFill="1" applyBorder="1" applyAlignment="1" applyProtection="1">
      <alignment horizontal="left" vertical="center" wrapText="1" shrinkToFit="1"/>
      <protection locked="0"/>
    </xf>
    <xf numFmtId="185" fontId="5" fillId="4" borderId="36" xfId="1" applyNumberFormat="1" applyFont="1" applyFill="1" applyBorder="1" applyAlignment="1" applyProtection="1">
      <alignment horizontal="center" vertical="center" justifyLastLine="1" shrinkToFit="1"/>
      <protection locked="0"/>
    </xf>
    <xf numFmtId="49" fontId="5" fillId="4" borderId="36" xfId="1" applyNumberFormat="1" applyFont="1" applyFill="1" applyBorder="1" applyAlignment="1" applyProtection="1">
      <alignment horizontal="center" vertical="center" justifyLastLine="1" shrinkToFit="1"/>
      <protection locked="0"/>
    </xf>
    <xf numFmtId="183" fontId="5" fillId="4" borderId="36" xfId="1" applyNumberFormat="1" applyFont="1" applyFill="1" applyBorder="1" applyAlignment="1" applyProtection="1">
      <alignment horizontal="right" vertical="center" justifyLastLine="1" shrinkToFit="1"/>
      <protection locked="0"/>
    </xf>
    <xf numFmtId="38" fontId="5" fillId="4" borderId="36" xfId="1" applyFont="1" applyFill="1" applyBorder="1" applyAlignment="1" applyProtection="1">
      <alignment horizontal="right" vertical="center" justifyLastLine="1" shrinkToFit="1"/>
      <protection locked="0"/>
    </xf>
    <xf numFmtId="9" fontId="5" fillId="4" borderId="36" xfId="1" applyNumberFormat="1" applyFont="1" applyFill="1" applyBorder="1" applyAlignment="1" applyProtection="1">
      <alignment horizontal="center" vertical="center" justifyLastLine="1" shrinkToFit="1"/>
      <protection locked="0"/>
    </xf>
    <xf numFmtId="0" fontId="5" fillId="4" borderId="36" xfId="0" applyFont="1" applyFill="1" applyBorder="1" applyAlignment="1" applyProtection="1">
      <alignment horizontal="center" vertical="center" wrapText="1" shrinkToFit="1"/>
      <protection locked="0"/>
    </xf>
    <xf numFmtId="0" fontId="5" fillId="4" borderId="46" xfId="0" applyFont="1" applyFill="1" applyBorder="1" applyAlignment="1" applyProtection="1">
      <alignment horizontal="center" vertical="center" wrapText="1" shrinkToFit="1"/>
      <protection locked="0"/>
    </xf>
    <xf numFmtId="38" fontId="6" fillId="0" borderId="34" xfId="1" applyFont="1" applyFill="1" applyBorder="1" applyAlignment="1" applyProtection="1">
      <alignment horizontal="center" vertical="center" shrinkToFit="1"/>
      <protection locked="0"/>
    </xf>
    <xf numFmtId="38" fontId="6" fillId="0" borderId="44" xfId="1" applyFont="1" applyFill="1" applyBorder="1" applyAlignment="1" applyProtection="1">
      <alignment horizontal="center" vertical="center" shrinkToFit="1"/>
      <protection locked="0"/>
    </xf>
    <xf numFmtId="49" fontId="5" fillId="0" borderId="0" xfId="0" applyNumberFormat="1" applyFont="1" applyFill="1" applyBorder="1" applyAlignment="1" applyProtection="1">
      <alignment horizontal="center" vertical="top"/>
      <protection locked="0"/>
    </xf>
    <xf numFmtId="178" fontId="5" fillId="4" borderId="0" xfId="0" applyNumberFormat="1" applyFont="1" applyFill="1" applyBorder="1" applyAlignment="1" applyProtection="1">
      <alignment horizontal="center" vertical="center" shrinkToFit="1"/>
      <protection locked="0"/>
    </xf>
    <xf numFmtId="178" fontId="5" fillId="4" borderId="0" xfId="0" applyNumberFormat="1" applyFont="1" applyFill="1" applyBorder="1" applyAlignment="1" applyProtection="1">
      <alignment horizontal="center" vertical="center"/>
      <protection locked="0"/>
    </xf>
    <xf numFmtId="0" fontId="8" fillId="0" borderId="32" xfId="0" applyFont="1" applyFill="1" applyBorder="1" applyAlignment="1" applyProtection="1">
      <alignment horizontal="center" vertical="center" justifyLastLine="1" shrinkToFit="1"/>
    </xf>
    <xf numFmtId="38" fontId="6" fillId="4" borderId="49" xfId="1" applyNumberFormat="1" applyFont="1" applyFill="1" applyBorder="1" applyAlignment="1" applyProtection="1">
      <alignment horizontal="right" justifyLastLine="1"/>
      <protection locked="0"/>
    </xf>
    <xf numFmtId="38" fontId="6" fillId="4" borderId="53" xfId="1" applyNumberFormat="1" applyFont="1" applyFill="1" applyBorder="1" applyAlignment="1" applyProtection="1">
      <alignment horizontal="right" justifyLastLine="1"/>
      <protection locked="0"/>
    </xf>
    <xf numFmtId="0" fontId="6" fillId="4" borderId="1" xfId="0" applyFont="1" applyFill="1" applyBorder="1" applyAlignment="1" applyProtection="1">
      <alignment horizontal="center" vertical="center"/>
      <protection locked="0"/>
    </xf>
    <xf numFmtId="178" fontId="5" fillId="4" borderId="0" xfId="0" applyNumberFormat="1" applyFont="1" applyFill="1" applyBorder="1" applyAlignment="1" applyProtection="1">
      <alignment horizontal="left" vertical="center"/>
      <protection locked="0"/>
    </xf>
    <xf numFmtId="178" fontId="7" fillId="4" borderId="0" xfId="0" applyNumberFormat="1" applyFont="1" applyFill="1" applyBorder="1" applyAlignment="1" applyProtection="1">
      <alignment horizontal="left" vertical="center" shrinkToFit="1"/>
      <protection locked="0"/>
    </xf>
    <xf numFmtId="178" fontId="6" fillId="4" borderId="0" xfId="0" applyNumberFormat="1" applyFont="1" applyFill="1" applyBorder="1" applyAlignment="1" applyProtection="1">
      <alignment horizontal="left" vertical="center" shrinkToFit="1"/>
      <protection locked="0"/>
    </xf>
    <xf numFmtId="0" fontId="5" fillId="4" borderId="0" xfId="0" applyFont="1" applyFill="1" applyBorder="1" applyAlignment="1" applyProtection="1">
      <alignment horizontal="center" vertical="center"/>
      <protection locked="0"/>
    </xf>
    <xf numFmtId="178" fontId="5" fillId="4" borderId="0" xfId="0" applyNumberFormat="1" applyFont="1" applyFill="1" applyBorder="1" applyAlignment="1" applyProtection="1">
      <alignment horizontal="left" vertical="center" shrinkToFit="1"/>
      <protection locked="0"/>
    </xf>
    <xf numFmtId="0" fontId="6" fillId="4" borderId="29" xfId="0" applyFont="1" applyFill="1" applyBorder="1" applyAlignment="1" applyProtection="1">
      <alignment horizontal="center" justifyLastLine="1"/>
      <protection locked="0"/>
    </xf>
    <xf numFmtId="0" fontId="6" fillId="0" borderId="29" xfId="0" applyFont="1" applyFill="1" applyBorder="1" applyAlignment="1" applyProtection="1">
      <alignment horizontal="right"/>
    </xf>
    <xf numFmtId="0" fontId="6" fillId="0" borderId="28" xfId="0" applyFont="1" applyFill="1" applyBorder="1" applyAlignment="1" applyProtection="1">
      <alignment horizontal="right"/>
    </xf>
    <xf numFmtId="38" fontId="6" fillId="4" borderId="57" xfId="1" applyNumberFormat="1" applyFont="1" applyFill="1" applyBorder="1" applyAlignment="1" applyProtection="1">
      <alignment horizontal="right" justifyLastLine="1"/>
      <protection locked="0"/>
    </xf>
    <xf numFmtId="0" fontId="5" fillId="0" borderId="6" xfId="0" applyFont="1" applyFill="1" applyBorder="1" applyAlignment="1" applyProtection="1">
      <alignment horizontal="distributed" vertical="center" wrapText="1" justifyLastLine="1"/>
    </xf>
    <xf numFmtId="0" fontId="5" fillId="0" borderId="6" xfId="0" applyFont="1" applyFill="1" applyBorder="1" applyAlignment="1" applyProtection="1">
      <alignment horizontal="distributed" vertical="center" justifyLastLine="1"/>
    </xf>
    <xf numFmtId="38" fontId="6" fillId="0" borderId="6" xfId="1" applyNumberFormat="1" applyFont="1" applyFill="1" applyBorder="1" applyAlignment="1" applyProtection="1">
      <alignment horizontal="right" justifyLastLine="1"/>
      <protection locked="0"/>
    </xf>
    <xf numFmtId="187" fontId="6" fillId="0" borderId="6" xfId="1" applyNumberFormat="1" applyFont="1" applyFill="1" applyBorder="1" applyAlignment="1" applyProtection="1">
      <alignment horizontal="right" justifyLastLine="1"/>
      <protection locked="0"/>
    </xf>
    <xf numFmtId="187" fontId="6" fillId="0" borderId="57" xfId="1" applyNumberFormat="1" applyFont="1" applyFill="1" applyBorder="1" applyAlignment="1" applyProtection="1">
      <alignment horizontal="right" justifyLastLine="1"/>
      <protection locked="0"/>
    </xf>
    <xf numFmtId="187" fontId="6" fillId="0" borderId="49" xfId="1" applyNumberFormat="1" applyFont="1" applyFill="1" applyBorder="1" applyAlignment="1" applyProtection="1">
      <alignment horizontal="right" justifyLastLine="1"/>
      <protection locked="0"/>
    </xf>
    <xf numFmtId="0" fontId="6" fillId="0" borderId="55" xfId="0" applyFont="1" applyFill="1" applyBorder="1" applyAlignment="1" applyProtection="1">
      <alignment horizontal="right"/>
    </xf>
    <xf numFmtId="0" fontId="6" fillId="0" borderId="56" xfId="0" applyFont="1" applyFill="1" applyBorder="1" applyAlignment="1" applyProtection="1">
      <alignment horizontal="right"/>
    </xf>
    <xf numFmtId="0" fontId="6" fillId="4" borderId="55" xfId="0" applyFont="1" applyFill="1" applyBorder="1" applyAlignment="1" applyProtection="1">
      <alignment horizontal="center" justifyLastLine="1"/>
      <protection locked="0"/>
    </xf>
    <xf numFmtId="49" fontId="6" fillId="4" borderId="0" xfId="0" applyNumberFormat="1" applyFont="1" applyFill="1" applyBorder="1" applyAlignment="1" applyProtection="1">
      <alignment horizontal="center" vertical="top"/>
      <protection locked="0"/>
    </xf>
    <xf numFmtId="0" fontId="6" fillId="0" borderId="6" xfId="0" applyFont="1" applyFill="1" applyBorder="1" applyAlignment="1" applyProtection="1">
      <alignment horizontal="distributed" vertical="center" justifyLastLine="1"/>
    </xf>
    <xf numFmtId="187" fontId="6" fillId="0" borderId="53" xfId="1" applyNumberFormat="1" applyFont="1" applyFill="1" applyBorder="1" applyAlignment="1" applyProtection="1">
      <alignment horizontal="right" justifyLastLine="1"/>
      <protection locked="0"/>
    </xf>
    <xf numFmtId="0" fontId="35" fillId="0" borderId="0" xfId="4" applyFont="1" applyAlignment="1">
      <alignment horizontal="center" vertical="center"/>
    </xf>
    <xf numFmtId="0" fontId="20" fillId="0" borderId="6" xfId="4" applyFont="1" applyBorder="1" applyAlignment="1" applyProtection="1">
      <alignment horizontal="center"/>
    </xf>
    <xf numFmtId="0" fontId="20" fillId="0" borderId="6" xfId="4" applyFont="1" applyBorder="1" applyAlignment="1" applyProtection="1">
      <alignment horizontal="center" vertical="center"/>
    </xf>
    <xf numFmtId="0" fontId="20" fillId="0" borderId="0" xfId="4" applyFont="1" applyBorder="1" applyAlignment="1" applyProtection="1">
      <alignment vertical="center" shrinkToFit="1"/>
    </xf>
    <xf numFmtId="0" fontId="20" fillId="0" borderId="5" xfId="4" applyFont="1" applyBorder="1" applyAlignment="1" applyProtection="1">
      <alignment horizontal="center" vertical="center"/>
    </xf>
    <xf numFmtId="0" fontId="20" fillId="0" borderId="4" xfId="4" applyFont="1" applyBorder="1" applyAlignment="1" applyProtection="1">
      <alignment horizontal="center" vertical="center"/>
    </xf>
    <xf numFmtId="0" fontId="20" fillId="0" borderId="27" xfId="4" applyFont="1" applyBorder="1" applyAlignment="1" applyProtection="1">
      <alignment horizontal="center" vertical="center"/>
    </xf>
    <xf numFmtId="0" fontId="20" fillId="0" borderId="26" xfId="4" applyFont="1" applyBorder="1" applyAlignment="1" applyProtection="1">
      <alignment horizontal="center" vertical="center"/>
    </xf>
    <xf numFmtId="0" fontId="20" fillId="0" borderId="2" xfId="4" applyFont="1" applyBorder="1" applyAlignment="1" applyProtection="1">
      <alignment horizontal="center" vertical="center"/>
    </xf>
    <xf numFmtId="0" fontId="30" fillId="7" borderId="5" xfId="4" applyFont="1" applyFill="1" applyBorder="1" applyAlignment="1" applyProtection="1">
      <alignment horizontal="center" vertical="center"/>
    </xf>
    <xf numFmtId="0" fontId="30" fillId="7" borderId="4" xfId="4" applyFont="1" applyFill="1" applyBorder="1" applyAlignment="1" applyProtection="1">
      <alignment horizontal="center" vertical="center"/>
    </xf>
    <xf numFmtId="0" fontId="30" fillId="7" borderId="2" xfId="4" applyFont="1" applyFill="1" applyBorder="1" applyAlignment="1" applyProtection="1">
      <alignment horizontal="center" vertical="center"/>
    </xf>
    <xf numFmtId="0" fontId="28" fillId="0" borderId="5" xfId="4" applyFont="1" applyBorder="1" applyAlignment="1" applyProtection="1">
      <alignment horizontal="left" vertical="center"/>
      <protection locked="0"/>
    </xf>
    <xf numFmtId="0" fontId="28" fillId="0" borderId="4" xfId="4" applyFont="1" applyBorder="1" applyAlignment="1" applyProtection="1">
      <alignment horizontal="left" vertical="center"/>
      <protection locked="0"/>
    </xf>
    <xf numFmtId="0" fontId="28" fillId="0" borderId="2" xfId="4" applyFont="1" applyBorder="1" applyAlignment="1" applyProtection="1">
      <alignment horizontal="left" vertical="center"/>
      <protection locked="0"/>
    </xf>
    <xf numFmtId="0" fontId="27" fillId="5" borderId="17" xfId="4" applyFont="1" applyFill="1" applyBorder="1" applyAlignment="1" applyProtection="1">
      <alignment horizontal="center" vertical="center"/>
      <protection locked="0"/>
    </xf>
    <xf numFmtId="0" fontId="27" fillId="5" borderId="21" xfId="4" applyFont="1" applyFill="1" applyBorder="1" applyAlignment="1" applyProtection="1">
      <alignment horizontal="center" vertical="center"/>
      <protection locked="0"/>
    </xf>
    <xf numFmtId="0" fontId="27" fillId="5" borderId="22" xfId="4" applyFont="1" applyFill="1" applyBorder="1" applyAlignment="1" applyProtection="1">
      <alignment horizontal="center" vertical="center"/>
      <protection locked="0"/>
    </xf>
    <xf numFmtId="0" fontId="30" fillId="7" borderId="17" xfId="4" applyFont="1" applyFill="1" applyBorder="1" applyAlignment="1" applyProtection="1">
      <alignment horizontal="center" vertical="center" textRotation="255" wrapText="1"/>
    </xf>
    <xf numFmtId="0" fontId="30" fillId="7" borderId="21" xfId="4" applyFont="1" applyFill="1" applyBorder="1" applyAlignment="1" applyProtection="1">
      <alignment horizontal="center" vertical="center" textRotation="255" wrapText="1"/>
    </xf>
    <xf numFmtId="0" fontId="30" fillId="7" borderId="22" xfId="4" applyFont="1" applyFill="1" applyBorder="1" applyAlignment="1" applyProtection="1">
      <alignment horizontal="center" vertical="center" textRotation="255" wrapText="1"/>
    </xf>
    <xf numFmtId="0" fontId="32" fillId="0" borderId="5" xfId="4" applyFont="1" applyBorder="1" applyAlignment="1" applyProtection="1">
      <alignment horizontal="center" vertical="center"/>
      <protection locked="0"/>
    </xf>
    <xf numFmtId="0" fontId="32" fillId="0" borderId="4" xfId="4" applyFont="1" applyBorder="1" applyAlignment="1" applyProtection="1">
      <alignment horizontal="center" vertical="center"/>
      <protection locked="0"/>
    </xf>
    <xf numFmtId="0" fontId="32" fillId="0" borderId="2" xfId="4" applyFont="1" applyBorder="1" applyAlignment="1" applyProtection="1">
      <alignment horizontal="center" vertical="center"/>
      <protection locked="0"/>
    </xf>
    <xf numFmtId="0" fontId="30" fillId="7" borderId="5" xfId="4" applyFont="1" applyFill="1" applyBorder="1" applyAlignment="1" applyProtection="1">
      <alignment horizontal="center" vertical="center" wrapText="1"/>
    </xf>
    <xf numFmtId="0" fontId="28" fillId="0" borderId="5" xfId="4" applyFont="1" applyBorder="1" applyAlignment="1" applyProtection="1">
      <alignment horizontal="center" vertical="center"/>
    </xf>
    <xf numFmtId="0" fontId="28" fillId="0" borderId="4" xfId="4" applyFont="1" applyBorder="1" applyAlignment="1" applyProtection="1">
      <alignment horizontal="center" vertical="center"/>
    </xf>
    <xf numFmtId="0" fontId="28" fillId="0" borderId="2" xfId="4" applyFont="1" applyBorder="1" applyAlignment="1" applyProtection="1">
      <alignment horizontal="center" vertical="center"/>
    </xf>
    <xf numFmtId="0" fontId="26" fillId="9" borderId="5" xfId="4" applyFont="1" applyFill="1" applyBorder="1" applyAlignment="1" applyProtection="1">
      <alignment horizontal="center" vertical="center"/>
      <protection locked="0"/>
    </xf>
    <xf numFmtId="0" fontId="26" fillId="9" borderId="4" xfId="4" applyFont="1" applyFill="1" applyBorder="1" applyAlignment="1" applyProtection="1">
      <alignment horizontal="center" vertical="center"/>
      <protection locked="0"/>
    </xf>
    <xf numFmtId="0" fontId="26" fillId="9" borderId="2" xfId="4" applyFont="1" applyFill="1" applyBorder="1" applyAlignment="1" applyProtection="1">
      <alignment horizontal="center" vertical="center"/>
      <protection locked="0"/>
    </xf>
    <xf numFmtId="0" fontId="30" fillId="7" borderId="5" xfId="4" applyFont="1" applyFill="1" applyBorder="1" applyAlignment="1" applyProtection="1">
      <alignment vertical="center"/>
    </xf>
    <xf numFmtId="0" fontId="30" fillId="7" borderId="4" xfId="4" applyFont="1" applyFill="1" applyBorder="1" applyAlignment="1" applyProtection="1">
      <alignment vertical="center"/>
    </xf>
    <xf numFmtId="0" fontId="30" fillId="7" borderId="2" xfId="4" applyFont="1" applyFill="1" applyBorder="1" applyAlignment="1" applyProtection="1">
      <alignment vertical="center"/>
    </xf>
    <xf numFmtId="0" fontId="30" fillId="7" borderId="9" xfId="4" applyFont="1" applyFill="1" applyBorder="1" applyAlignment="1" applyProtection="1">
      <alignment horizontal="center" vertical="center"/>
    </xf>
    <xf numFmtId="0" fontId="30" fillId="7" borderId="10" xfId="4" applyFont="1" applyFill="1" applyBorder="1" applyAlignment="1" applyProtection="1">
      <alignment horizontal="center" vertical="center"/>
    </xf>
    <xf numFmtId="0" fontId="30" fillId="7" borderId="11" xfId="4" applyFont="1" applyFill="1" applyBorder="1" applyAlignment="1" applyProtection="1">
      <alignment horizontal="center" vertical="center"/>
    </xf>
    <xf numFmtId="0" fontId="30" fillId="7" borderId="7" xfId="4" applyFont="1" applyFill="1" applyBorder="1" applyAlignment="1" applyProtection="1">
      <alignment horizontal="center" vertical="center"/>
    </xf>
    <xf numFmtId="0" fontId="30" fillId="7" borderId="1" xfId="4" applyFont="1" applyFill="1" applyBorder="1" applyAlignment="1" applyProtection="1">
      <alignment horizontal="center" vertical="center"/>
    </xf>
    <xf numFmtId="0" fontId="30" fillId="7" borderId="8" xfId="4" applyFont="1" applyFill="1" applyBorder="1" applyAlignment="1" applyProtection="1">
      <alignment horizontal="center" vertical="center"/>
    </xf>
    <xf numFmtId="0" fontId="20" fillId="7" borderId="5" xfId="4" applyFont="1" applyFill="1" applyBorder="1" applyAlignment="1" applyProtection="1">
      <alignment horizontal="center" vertical="center"/>
    </xf>
    <xf numFmtId="0" fontId="20" fillId="7" borderId="4" xfId="4" applyFont="1" applyFill="1" applyBorder="1" applyAlignment="1" applyProtection="1">
      <alignment horizontal="center" vertical="center"/>
    </xf>
    <xf numFmtId="0" fontId="20" fillId="7" borderId="2" xfId="4" applyFont="1" applyFill="1" applyBorder="1" applyAlignment="1" applyProtection="1">
      <alignment horizontal="center" vertical="center"/>
    </xf>
    <xf numFmtId="0" fontId="33" fillId="0" borderId="5" xfId="4" applyFont="1" applyBorder="1" applyAlignment="1" applyProtection="1">
      <alignment horizontal="center" vertical="center"/>
      <protection locked="0"/>
    </xf>
    <xf numFmtId="0" fontId="33" fillId="0" borderId="4" xfId="4" applyFont="1" applyBorder="1" applyAlignment="1" applyProtection="1">
      <alignment horizontal="center" vertical="center"/>
      <protection locked="0"/>
    </xf>
    <xf numFmtId="0" fontId="33" fillId="0" borderId="24" xfId="4" applyFont="1" applyBorder="1" applyAlignment="1" applyProtection="1">
      <alignment horizontal="center" vertical="center"/>
      <protection locked="0"/>
    </xf>
    <xf numFmtId="0" fontId="33" fillId="0" borderId="25" xfId="4" applyFont="1" applyBorder="1" applyAlignment="1" applyProtection="1">
      <alignment horizontal="center" vertical="center"/>
      <protection locked="0"/>
    </xf>
    <xf numFmtId="0" fontId="20" fillId="5" borderId="17" xfId="4" applyFont="1" applyFill="1" applyBorder="1" applyAlignment="1" applyProtection="1">
      <alignment horizontal="center" vertical="center"/>
      <protection locked="0"/>
    </xf>
    <xf numFmtId="0" fontId="20" fillId="5" borderId="22" xfId="4" applyFont="1" applyFill="1" applyBorder="1" applyAlignment="1" applyProtection="1">
      <alignment horizontal="center" vertical="center"/>
      <protection locked="0"/>
    </xf>
    <xf numFmtId="0" fontId="20" fillId="7" borderId="17" xfId="4" applyFont="1" applyFill="1" applyBorder="1" applyAlignment="1" applyProtection="1">
      <alignment horizontal="center" vertical="center"/>
    </xf>
    <xf numFmtId="0" fontId="20" fillId="7" borderId="22" xfId="4" applyFont="1" applyFill="1" applyBorder="1" applyAlignment="1" applyProtection="1">
      <alignment horizontal="center" vertical="center"/>
    </xf>
    <xf numFmtId="0" fontId="20" fillId="7" borderId="6" xfId="4" applyFont="1" applyFill="1" applyBorder="1" applyAlignment="1" applyProtection="1">
      <alignment horizontal="center" vertical="center"/>
    </xf>
    <xf numFmtId="0" fontId="31" fillId="0" borderId="5" xfId="4" applyFont="1" applyBorder="1" applyAlignment="1" applyProtection="1">
      <alignment horizontal="left" vertical="center" wrapText="1"/>
      <protection locked="0"/>
    </xf>
    <xf numFmtId="0" fontId="31" fillId="0" borderId="4" xfId="4" applyFont="1" applyBorder="1" applyAlignment="1" applyProtection="1">
      <alignment horizontal="left" vertical="center" wrapText="1"/>
      <protection locked="0"/>
    </xf>
    <xf numFmtId="0" fontId="31" fillId="0" borderId="2" xfId="4" applyFont="1" applyBorder="1" applyAlignment="1" applyProtection="1">
      <alignment horizontal="left" vertical="center" wrapText="1"/>
      <protection locked="0"/>
    </xf>
    <xf numFmtId="180" fontId="33" fillId="0" borderId="5" xfId="4" applyNumberFormat="1" applyFont="1" applyBorder="1" applyAlignment="1" applyProtection="1">
      <alignment horizontal="right" vertical="center"/>
      <protection locked="0"/>
    </xf>
    <xf numFmtId="180" fontId="33" fillId="0" borderId="4" xfId="4" applyNumberFormat="1" applyFont="1" applyBorder="1" applyAlignment="1" applyProtection="1">
      <alignment horizontal="right" vertical="center"/>
      <protection locked="0"/>
    </xf>
    <xf numFmtId="180" fontId="33" fillId="0" borderId="24" xfId="4" applyNumberFormat="1" applyFont="1" applyBorder="1" applyAlignment="1" applyProtection="1">
      <alignment horizontal="right" vertical="center"/>
      <protection locked="0"/>
    </xf>
    <xf numFmtId="0" fontId="20" fillId="7" borderId="25" xfId="4" applyFont="1" applyFill="1" applyBorder="1" applyAlignment="1" applyProtection="1">
      <alignment horizontal="center" vertical="center"/>
    </xf>
    <xf numFmtId="0" fontId="20" fillId="7" borderId="4" xfId="4" applyFont="1" applyFill="1" applyBorder="1" applyAlignment="1" applyProtection="1">
      <alignment horizontal="left" vertical="center"/>
    </xf>
    <xf numFmtId="0" fontId="20" fillId="7" borderId="2" xfId="4" applyFont="1" applyFill="1" applyBorder="1" applyAlignment="1" applyProtection="1">
      <alignment horizontal="left" vertical="center"/>
    </xf>
    <xf numFmtId="0" fontId="27" fillId="7" borderId="5" xfId="4" applyFont="1" applyFill="1" applyBorder="1" applyAlignment="1" applyProtection="1">
      <alignment horizontal="center" vertical="center"/>
    </xf>
    <xf numFmtId="0" fontId="27" fillId="7" borderId="4" xfId="4" applyFont="1" applyFill="1" applyBorder="1" applyAlignment="1" applyProtection="1">
      <alignment horizontal="center" vertical="center"/>
    </xf>
    <xf numFmtId="0" fontId="27" fillId="7" borderId="2" xfId="4" applyFont="1" applyFill="1" applyBorder="1" applyAlignment="1" applyProtection="1">
      <alignment horizontal="center" vertical="center"/>
    </xf>
    <xf numFmtId="0" fontId="31" fillId="8" borderId="5" xfId="4" applyFont="1" applyFill="1" applyBorder="1" applyAlignment="1" applyProtection="1">
      <alignment horizontal="center" vertical="center"/>
    </xf>
    <xf numFmtId="0" fontId="31" fillId="8" borderId="4" xfId="4" applyFont="1" applyFill="1" applyBorder="1" applyAlignment="1" applyProtection="1">
      <alignment horizontal="center" vertical="center"/>
    </xf>
    <xf numFmtId="0" fontId="31" fillId="8" borderId="2" xfId="4" applyFont="1" applyFill="1" applyBorder="1" applyAlignment="1" applyProtection="1">
      <alignment horizontal="center" vertical="center"/>
    </xf>
    <xf numFmtId="0" fontId="32" fillId="0" borderId="5" xfId="4" applyFont="1" applyBorder="1" applyAlignment="1" applyProtection="1">
      <alignment horizontal="left" vertical="center"/>
      <protection locked="0"/>
    </xf>
    <xf numFmtId="0" fontId="32" fillId="0" borderId="4" xfId="4" applyFont="1" applyBorder="1" applyAlignment="1" applyProtection="1">
      <alignment horizontal="left" vertical="center"/>
      <protection locked="0"/>
    </xf>
    <xf numFmtId="0" fontId="32" fillId="0" borderId="2" xfId="4" applyFont="1" applyBorder="1" applyAlignment="1" applyProtection="1">
      <alignment horizontal="left" vertical="center"/>
      <protection locked="0"/>
    </xf>
    <xf numFmtId="0" fontId="20" fillId="7" borderId="5" xfId="4" applyFont="1" applyFill="1" applyBorder="1" applyAlignment="1" applyProtection="1">
      <alignment horizontal="center" vertical="center" shrinkToFit="1"/>
    </xf>
    <xf numFmtId="0" fontId="20" fillId="7" borderId="4" xfId="4" applyFont="1" applyFill="1" applyBorder="1" applyAlignment="1" applyProtection="1">
      <alignment horizontal="center" vertical="center" shrinkToFit="1"/>
    </xf>
    <xf numFmtId="0" fontId="20" fillId="7" borderId="2" xfId="4" applyFont="1" applyFill="1" applyBorder="1" applyAlignment="1" applyProtection="1">
      <alignment horizontal="center" vertical="center" shrinkToFit="1"/>
    </xf>
    <xf numFmtId="0" fontId="20" fillId="5" borderId="21" xfId="4" applyFont="1" applyFill="1" applyBorder="1" applyAlignment="1" applyProtection="1">
      <alignment horizontal="center" vertical="center"/>
      <protection locked="0"/>
    </xf>
    <xf numFmtId="0" fontId="20" fillId="7" borderId="17" xfId="4" applyFont="1" applyFill="1" applyBorder="1" applyAlignment="1" applyProtection="1">
      <alignment horizontal="center" vertical="center" textRotation="255" shrinkToFit="1"/>
    </xf>
    <xf numFmtId="0" fontId="20" fillId="7" borderId="21" xfId="4" applyFont="1" applyFill="1" applyBorder="1" applyAlignment="1" applyProtection="1">
      <alignment horizontal="center" vertical="center" textRotation="255" shrinkToFit="1"/>
    </xf>
    <xf numFmtId="0" fontId="20" fillId="7" borderId="22" xfId="4" applyFont="1" applyFill="1" applyBorder="1" applyAlignment="1" applyProtection="1">
      <alignment horizontal="center" vertical="center" textRotation="255" shrinkToFit="1"/>
    </xf>
    <xf numFmtId="0" fontId="49" fillId="7" borderId="5" xfId="4" applyFont="1" applyFill="1" applyBorder="1" applyAlignment="1" applyProtection="1">
      <alignment horizontal="center" vertical="center"/>
    </xf>
    <xf numFmtId="0" fontId="49" fillId="7" borderId="4" xfId="4" applyFont="1" applyFill="1" applyBorder="1" applyAlignment="1" applyProtection="1">
      <alignment horizontal="center" vertical="center"/>
    </xf>
    <xf numFmtId="0" fontId="49" fillId="7" borderId="2" xfId="4" applyFont="1" applyFill="1" applyBorder="1" applyAlignment="1" applyProtection="1">
      <alignment horizontal="center" vertical="center"/>
    </xf>
    <xf numFmtId="0" fontId="28" fillId="0" borderId="5" xfId="4" applyFont="1" applyFill="1" applyBorder="1" applyAlignment="1" applyProtection="1">
      <alignment vertical="center"/>
      <protection locked="0"/>
    </xf>
    <xf numFmtId="0" fontId="28" fillId="0" borderId="4" xfId="4" applyFont="1" applyFill="1" applyBorder="1" applyAlignment="1" applyProtection="1">
      <alignment vertical="center"/>
      <protection locked="0"/>
    </xf>
    <xf numFmtId="0" fontId="28" fillId="0" borderId="2" xfId="4" applyFont="1" applyFill="1" applyBorder="1" applyAlignment="1" applyProtection="1">
      <alignment vertical="center"/>
      <protection locked="0"/>
    </xf>
    <xf numFmtId="0" fontId="28" fillId="0" borderId="5" xfId="4" applyFont="1" applyBorder="1" applyAlignment="1" applyProtection="1">
      <alignment vertical="center"/>
      <protection locked="0"/>
    </xf>
    <xf numFmtId="0" fontId="28" fillId="0" borderId="4" xfId="4" applyFont="1" applyBorder="1" applyAlignment="1" applyProtection="1">
      <alignment vertical="center"/>
      <protection locked="0"/>
    </xf>
    <xf numFmtId="0" fontId="28" fillId="0" borderId="2" xfId="4" applyFont="1" applyBorder="1" applyAlignment="1" applyProtection="1">
      <alignment vertical="center"/>
      <protection locked="0"/>
    </xf>
    <xf numFmtId="0" fontId="28" fillId="7" borderId="5" xfId="4" applyFont="1" applyFill="1" applyBorder="1" applyAlignment="1" applyProtection="1">
      <alignment horizontal="center" vertical="center"/>
    </xf>
    <xf numFmtId="0" fontId="28" fillId="7" borderId="4" xfId="4" applyFont="1" applyFill="1" applyBorder="1" applyAlignment="1" applyProtection="1">
      <alignment horizontal="center" vertical="center"/>
    </xf>
    <xf numFmtId="0" fontId="28" fillId="7" borderId="2" xfId="4" applyFont="1" applyFill="1" applyBorder="1" applyAlignment="1" applyProtection="1">
      <alignment horizontal="center" vertical="center"/>
    </xf>
    <xf numFmtId="0" fontId="20" fillId="7" borderId="6" xfId="4" applyFont="1" applyFill="1" applyBorder="1" applyAlignment="1" applyProtection="1">
      <alignment horizontal="center" vertical="center" textRotation="255"/>
    </xf>
    <xf numFmtId="0" fontId="28" fillId="0" borderId="9" xfId="4" applyFont="1" applyFill="1" applyBorder="1" applyAlignment="1" applyProtection="1">
      <alignment horizontal="center" wrapText="1"/>
    </xf>
    <xf numFmtId="0" fontId="28" fillId="0" borderId="10" xfId="4" applyFont="1" applyFill="1" applyBorder="1" applyAlignment="1" applyProtection="1">
      <alignment horizontal="center"/>
    </xf>
    <xf numFmtId="0" fontId="28" fillId="0" borderId="11" xfId="4" applyFont="1" applyFill="1" applyBorder="1" applyAlignment="1" applyProtection="1">
      <alignment horizontal="center"/>
    </xf>
    <xf numFmtId="0" fontId="28" fillId="0" borderId="13" xfId="4" applyFont="1" applyFill="1" applyBorder="1" applyAlignment="1" applyProtection="1">
      <alignment horizontal="center"/>
    </xf>
    <xf numFmtId="0" fontId="28" fillId="0" borderId="0" xfId="4" applyFont="1" applyFill="1" applyBorder="1" applyAlignment="1" applyProtection="1">
      <alignment horizontal="center"/>
    </xf>
    <xf numFmtId="0" fontId="28" fillId="0" borderId="12" xfId="4" applyFont="1" applyFill="1" applyBorder="1" applyAlignment="1" applyProtection="1">
      <alignment horizontal="center"/>
    </xf>
    <xf numFmtId="0" fontId="28" fillId="0" borderId="7" xfId="4" applyFont="1" applyFill="1" applyBorder="1" applyAlignment="1" applyProtection="1">
      <alignment horizontal="center"/>
    </xf>
    <xf numFmtId="0" fontId="28" fillId="0" borderId="1" xfId="4" applyFont="1" applyFill="1" applyBorder="1" applyAlignment="1" applyProtection="1">
      <alignment horizontal="center"/>
    </xf>
    <xf numFmtId="0" fontId="28" fillId="0" borderId="8" xfId="4" applyFont="1" applyFill="1" applyBorder="1" applyAlignment="1" applyProtection="1">
      <alignment horizontal="center"/>
    </xf>
    <xf numFmtId="0" fontId="20" fillId="7" borderId="17" xfId="4" applyFont="1" applyFill="1" applyBorder="1" applyAlignment="1" applyProtection="1">
      <alignment horizontal="center" vertical="center" textRotation="255"/>
    </xf>
    <xf numFmtId="0" fontId="20" fillId="7" borderId="21" xfId="4" applyFont="1" applyFill="1" applyBorder="1" applyAlignment="1" applyProtection="1">
      <alignment horizontal="center" vertical="center" textRotation="255"/>
    </xf>
    <xf numFmtId="0" fontId="20" fillId="7" borderId="22" xfId="4" applyFont="1" applyFill="1" applyBorder="1" applyAlignment="1" applyProtection="1">
      <alignment horizontal="center" vertical="center" textRotation="255"/>
    </xf>
    <xf numFmtId="0" fontId="21" fillId="0" borderId="0" xfId="4" applyNumberFormat="1" applyFont="1" applyFill="1" applyBorder="1" applyAlignment="1" applyProtection="1">
      <alignment horizontal="right" vertical="center"/>
    </xf>
    <xf numFmtId="0" fontId="21" fillId="0" borderId="0" xfId="4" applyNumberFormat="1" applyFont="1" applyFill="1" applyBorder="1" applyAlignment="1" applyProtection="1">
      <alignment horizontal="center" vertical="center"/>
      <protection locked="0"/>
    </xf>
    <xf numFmtId="0" fontId="20" fillId="0" borderId="6" xfId="4" applyFont="1" applyBorder="1" applyAlignment="1" applyProtection="1">
      <alignment horizontal="center" vertical="center"/>
      <protection locked="0"/>
    </xf>
    <xf numFmtId="0" fontId="20" fillId="5" borderId="6" xfId="4" applyFont="1" applyFill="1" applyBorder="1" applyAlignment="1" applyProtection="1">
      <alignment horizontal="center" vertical="center"/>
      <protection locked="0"/>
    </xf>
    <xf numFmtId="0" fontId="39" fillId="0" borderId="5" xfId="4" applyFont="1" applyBorder="1" applyAlignment="1" applyProtection="1">
      <alignment horizontal="center" vertical="center" shrinkToFit="1"/>
    </xf>
    <xf numFmtId="0" fontId="39" fillId="0" borderId="4" xfId="4" applyFont="1" applyBorder="1" applyAlignment="1" applyProtection="1">
      <alignment horizontal="center" vertical="center" shrinkToFit="1"/>
    </xf>
    <xf numFmtId="0" fontId="39" fillId="0" borderId="2" xfId="4" applyFont="1" applyBorder="1" applyAlignment="1" applyProtection="1">
      <alignment horizontal="center" vertical="center" shrinkToFit="1"/>
    </xf>
    <xf numFmtId="0" fontId="20" fillId="0" borderId="5" xfId="4" applyFont="1" applyFill="1" applyBorder="1" applyAlignment="1" applyProtection="1">
      <alignment horizontal="left" vertical="center"/>
      <protection locked="0"/>
    </xf>
    <xf numFmtId="0" fontId="20" fillId="0" borderId="4" xfId="4" applyFont="1" applyFill="1" applyBorder="1" applyAlignment="1" applyProtection="1">
      <alignment horizontal="left" vertical="center"/>
      <protection locked="0"/>
    </xf>
    <xf numFmtId="0" fontId="20" fillId="0" borderId="2" xfId="4" applyFont="1" applyFill="1" applyBorder="1" applyAlignment="1" applyProtection="1">
      <alignment horizontal="left" vertical="center"/>
      <protection locked="0"/>
    </xf>
    <xf numFmtId="0" fontId="20" fillId="0" borderId="0" xfId="4" applyFont="1" applyFill="1" applyAlignment="1">
      <alignment horizontal="left" vertical="center"/>
    </xf>
    <xf numFmtId="0" fontId="36" fillId="0" borderId="5" xfId="4" quotePrefix="1" applyNumberFormat="1" applyFont="1" applyFill="1" applyBorder="1" applyAlignment="1" applyProtection="1">
      <alignment horizontal="center" vertical="center"/>
      <protection locked="0"/>
    </xf>
    <xf numFmtId="0" fontId="36" fillId="0" borderId="4" xfId="4" quotePrefix="1" applyNumberFormat="1" applyFont="1" applyFill="1" applyBorder="1" applyAlignment="1" applyProtection="1">
      <alignment horizontal="center" vertical="center"/>
      <protection locked="0"/>
    </xf>
    <xf numFmtId="0" fontId="20" fillId="0" borderId="5" xfId="4" applyFont="1" applyFill="1" applyBorder="1" applyAlignment="1" applyProtection="1">
      <alignment horizontal="center" vertical="center"/>
      <protection locked="0"/>
    </xf>
    <xf numFmtId="0" fontId="20" fillId="0" borderId="2" xfId="4" applyFont="1" applyFill="1" applyBorder="1" applyAlignment="1" applyProtection="1">
      <alignment horizontal="center" vertical="center"/>
      <protection locked="0"/>
    </xf>
    <xf numFmtId="49" fontId="20" fillId="0" borderId="5" xfId="4" quotePrefix="1" applyNumberFormat="1" applyFont="1" applyFill="1" applyBorder="1" applyAlignment="1" applyProtection="1">
      <alignment horizontal="center" vertical="center"/>
      <protection locked="0"/>
    </xf>
    <xf numFmtId="49" fontId="20" fillId="0" borderId="4" xfId="4" quotePrefix="1" applyNumberFormat="1" applyFont="1" applyFill="1" applyBorder="1" applyAlignment="1" applyProtection="1">
      <alignment horizontal="center" vertical="center"/>
      <protection locked="0"/>
    </xf>
    <xf numFmtId="49" fontId="20" fillId="0" borderId="2" xfId="4" quotePrefix="1" applyNumberFormat="1" applyFont="1" applyFill="1" applyBorder="1" applyAlignment="1" applyProtection="1">
      <alignment horizontal="center" vertical="center"/>
      <protection locked="0"/>
    </xf>
    <xf numFmtId="0" fontId="20" fillId="0" borderId="17" xfId="4" applyFont="1" applyFill="1" applyBorder="1" applyAlignment="1" applyProtection="1">
      <alignment horizontal="center" vertical="center"/>
      <protection locked="0"/>
    </xf>
    <xf numFmtId="0" fontId="20" fillId="0" borderId="21" xfId="4" applyFont="1" applyFill="1" applyBorder="1" applyAlignment="1" applyProtection="1">
      <alignment horizontal="center" vertical="center"/>
      <protection locked="0"/>
    </xf>
    <xf numFmtId="0" fontId="20" fillId="0" borderId="22" xfId="4" applyFont="1" applyFill="1" applyBorder="1" applyAlignment="1" applyProtection="1">
      <alignment horizontal="center" vertical="center"/>
      <protection locked="0"/>
    </xf>
    <xf numFmtId="0" fontId="20" fillId="0" borderId="6" xfId="4" applyFont="1" applyFill="1" applyBorder="1" applyAlignment="1" applyProtection="1">
      <alignment horizontal="center" vertical="center"/>
      <protection locked="0"/>
    </xf>
    <xf numFmtId="49" fontId="36" fillId="0" borderId="5" xfId="4" quotePrefix="1" applyNumberFormat="1" applyFont="1" applyFill="1" applyBorder="1" applyAlignment="1" applyProtection="1">
      <alignment horizontal="center" vertical="center"/>
      <protection locked="0"/>
    </xf>
    <xf numFmtId="49" fontId="36" fillId="0" borderId="2" xfId="4" quotePrefix="1" applyNumberFormat="1" applyFont="1" applyFill="1" applyBorder="1" applyAlignment="1" applyProtection="1">
      <alignment horizontal="center" vertical="center"/>
      <protection locked="0"/>
    </xf>
    <xf numFmtId="49" fontId="36" fillId="0" borderId="5" xfId="4" quotePrefix="1" applyNumberFormat="1" applyFont="1" applyFill="1" applyBorder="1" applyAlignment="1" applyProtection="1">
      <alignment horizontal="left" vertical="center"/>
      <protection locked="0"/>
    </xf>
    <xf numFmtId="49" fontId="36" fillId="0" borderId="4" xfId="4" quotePrefix="1" applyNumberFormat="1" applyFont="1" applyFill="1" applyBorder="1" applyAlignment="1" applyProtection="1">
      <alignment horizontal="left" vertical="center"/>
      <protection locked="0"/>
    </xf>
    <xf numFmtId="49" fontId="36" fillId="0" borderId="2" xfId="4" quotePrefix="1" applyNumberFormat="1" applyFont="1" applyFill="1" applyBorder="1" applyAlignment="1" applyProtection="1">
      <alignment horizontal="left" vertical="center"/>
      <protection locked="0"/>
    </xf>
    <xf numFmtId="0" fontId="20" fillId="0" borderId="33" xfId="4" applyFont="1" applyFill="1" applyBorder="1" applyAlignment="1" applyProtection="1">
      <alignment horizontal="left" vertical="center"/>
      <protection locked="0"/>
    </xf>
    <xf numFmtId="0" fontId="20" fillId="0" borderId="32" xfId="4" applyFont="1" applyFill="1" applyBorder="1" applyAlignment="1" applyProtection="1">
      <alignment horizontal="left" vertical="center"/>
      <protection locked="0"/>
    </xf>
    <xf numFmtId="0" fontId="20" fillId="0" borderId="31" xfId="4" applyFont="1" applyFill="1" applyBorder="1" applyAlignment="1" applyProtection="1">
      <alignment horizontal="left" vertical="center"/>
      <protection locked="0"/>
    </xf>
    <xf numFmtId="56" fontId="20" fillId="0" borderId="30" xfId="4" applyNumberFormat="1" applyFont="1" applyFill="1" applyBorder="1" applyAlignment="1" applyProtection="1">
      <alignment horizontal="left" vertical="center"/>
      <protection locked="0"/>
    </xf>
    <xf numFmtId="0" fontId="20" fillId="0" borderId="29" xfId="4" applyFont="1" applyFill="1" applyBorder="1" applyAlignment="1" applyProtection="1">
      <alignment horizontal="left" vertical="center"/>
      <protection locked="0"/>
    </xf>
    <xf numFmtId="0" fontId="20" fillId="0" borderId="28" xfId="4" applyFont="1" applyFill="1" applyBorder="1" applyAlignment="1" applyProtection="1">
      <alignment horizontal="left" vertical="center"/>
      <protection locked="0"/>
    </xf>
    <xf numFmtId="0" fontId="36" fillId="0" borderId="5" xfId="4" quotePrefix="1" applyFont="1" applyFill="1" applyBorder="1" applyAlignment="1" applyProtection="1">
      <alignment horizontal="center" vertical="center"/>
      <protection locked="0"/>
    </xf>
    <xf numFmtId="0" fontId="36" fillId="0" borderId="4" xfId="4" quotePrefix="1" applyFont="1" applyFill="1" applyBorder="1" applyAlignment="1" applyProtection="1">
      <alignment horizontal="center" vertical="center"/>
      <protection locked="0"/>
    </xf>
    <xf numFmtId="0" fontId="36" fillId="0" borderId="5" xfId="4" applyFont="1" applyFill="1" applyBorder="1" applyAlignment="1" applyProtection="1">
      <alignment horizontal="left" vertical="center" wrapText="1"/>
      <protection locked="0"/>
    </xf>
    <xf numFmtId="0" fontId="36" fillId="0" borderId="4" xfId="4" applyFont="1" applyFill="1" applyBorder="1" applyAlignment="1" applyProtection="1">
      <alignment horizontal="left" vertical="center" wrapText="1"/>
      <protection locked="0"/>
    </xf>
    <xf numFmtId="0" fontId="36" fillId="0" borderId="2" xfId="4" applyFont="1" applyFill="1" applyBorder="1" applyAlignment="1" applyProtection="1">
      <alignment horizontal="left" vertical="center" wrapText="1"/>
      <protection locked="0"/>
    </xf>
    <xf numFmtId="0" fontId="20" fillId="0" borderId="5" xfId="4" applyFont="1" applyFill="1" applyBorder="1" applyAlignment="1">
      <alignment horizontal="left" vertical="center"/>
    </xf>
    <xf numFmtId="0" fontId="20" fillId="0" borderId="4" xfId="4" applyFont="1" applyFill="1" applyBorder="1" applyAlignment="1">
      <alignment horizontal="left" vertical="center"/>
    </xf>
    <xf numFmtId="0" fontId="20" fillId="0" borderId="2" xfId="4" applyFont="1" applyFill="1" applyBorder="1" applyAlignment="1">
      <alignment horizontal="left" vertical="center"/>
    </xf>
    <xf numFmtId="0" fontId="20" fillId="0" borderId="5" xfId="4" applyFont="1" applyFill="1" applyBorder="1" applyAlignment="1">
      <alignment horizontal="center" vertical="center"/>
    </xf>
    <xf numFmtId="0" fontId="20" fillId="0" borderId="4" xfId="4" applyFont="1" applyFill="1" applyBorder="1" applyAlignment="1">
      <alignment horizontal="center" vertical="center"/>
    </xf>
    <xf numFmtId="0" fontId="20" fillId="0" borderId="30" xfId="4" applyFont="1" applyFill="1" applyBorder="1" applyAlignment="1" applyProtection="1">
      <alignment horizontal="left" vertical="center"/>
      <protection locked="0"/>
    </xf>
    <xf numFmtId="0" fontId="42" fillId="3" borderId="5" xfId="0" applyFont="1" applyFill="1" applyBorder="1" applyAlignment="1" applyProtection="1">
      <alignment horizontal="center" vertical="center"/>
      <protection locked="0"/>
    </xf>
    <xf numFmtId="0" fontId="42" fillId="3" borderId="2" xfId="0" applyFont="1" applyFill="1" applyBorder="1" applyAlignment="1" applyProtection="1">
      <alignment horizontal="center" vertical="center"/>
      <protection locked="0"/>
    </xf>
    <xf numFmtId="0" fontId="42" fillId="3" borderId="0" xfId="0" applyFont="1" applyFill="1" applyBorder="1" applyAlignment="1" applyProtection="1">
      <alignment horizontal="left" vertical="top" wrapText="1"/>
      <protection locked="0"/>
    </xf>
    <xf numFmtId="0" fontId="42" fillId="3" borderId="12" xfId="0" applyFont="1" applyFill="1" applyBorder="1" applyAlignment="1" applyProtection="1">
      <alignment horizontal="left" vertical="top" wrapText="1"/>
      <protection locked="0"/>
    </xf>
    <xf numFmtId="0" fontId="42" fillId="3" borderId="1" xfId="0" applyFont="1" applyFill="1" applyBorder="1" applyAlignment="1" applyProtection="1">
      <alignment horizontal="left" vertical="top" wrapText="1"/>
      <protection locked="0"/>
    </xf>
    <xf numFmtId="0" fontId="42" fillId="3" borderId="8" xfId="0" applyFont="1" applyFill="1" applyBorder="1" applyAlignment="1" applyProtection="1">
      <alignment horizontal="left" vertical="top" wrapText="1"/>
      <protection locked="0"/>
    </xf>
    <xf numFmtId="56" fontId="44" fillId="3" borderId="10" xfId="0" applyNumberFormat="1" applyFont="1" applyFill="1" applyBorder="1" applyAlignment="1" applyProtection="1">
      <alignment horizontal="center" vertical="center"/>
      <protection locked="0"/>
    </xf>
    <xf numFmtId="56" fontId="44" fillId="3" borderId="11" xfId="0" applyNumberFormat="1" applyFont="1" applyFill="1" applyBorder="1" applyAlignment="1" applyProtection="1">
      <alignment horizontal="center" vertical="center"/>
      <protection locked="0"/>
    </xf>
    <xf numFmtId="56" fontId="44" fillId="3" borderId="1" xfId="0" applyNumberFormat="1" applyFont="1" applyFill="1" applyBorder="1" applyAlignment="1" applyProtection="1">
      <alignment horizontal="center" vertical="center"/>
      <protection locked="0"/>
    </xf>
    <xf numFmtId="56" fontId="44" fillId="3" borderId="8" xfId="0" applyNumberFormat="1" applyFont="1" applyFill="1" applyBorder="1" applyAlignment="1" applyProtection="1">
      <alignment horizontal="center" vertical="center"/>
      <protection locked="0"/>
    </xf>
    <xf numFmtId="0" fontId="42" fillId="3" borderId="5" xfId="0" applyFont="1" applyFill="1" applyBorder="1" applyAlignment="1" applyProtection="1">
      <alignment horizontal="left" vertical="center"/>
      <protection locked="0"/>
    </xf>
    <xf numFmtId="0" fontId="42" fillId="3" borderId="4" xfId="0" applyFont="1" applyFill="1" applyBorder="1" applyAlignment="1" applyProtection="1">
      <alignment horizontal="left" vertical="center"/>
      <protection locked="0"/>
    </xf>
    <xf numFmtId="0" fontId="42" fillId="3" borderId="2" xfId="0" applyFont="1" applyFill="1" applyBorder="1" applyAlignment="1" applyProtection="1">
      <alignment horizontal="left" vertical="center"/>
      <protection locked="0"/>
    </xf>
    <xf numFmtId="0" fontId="42" fillId="0" borderId="5" xfId="0" applyFont="1" applyBorder="1" applyAlignment="1">
      <alignment horizontal="right" vertical="center"/>
    </xf>
    <xf numFmtId="0" fontId="42" fillId="0" borderId="4" xfId="0" applyFont="1" applyBorder="1" applyAlignment="1">
      <alignment horizontal="right" vertical="center"/>
    </xf>
    <xf numFmtId="0" fontId="42" fillId="0" borderId="2" xfId="0" applyFont="1" applyBorder="1" applyAlignment="1">
      <alignment horizontal="right" vertical="center"/>
    </xf>
    <xf numFmtId="0" fontId="45" fillId="0" borderId="5" xfId="0" applyFont="1" applyBorder="1" applyAlignment="1">
      <alignment horizontal="right" vertical="center"/>
    </xf>
    <xf numFmtId="0" fontId="45" fillId="0" borderId="4" xfId="0" applyFont="1" applyBorder="1" applyAlignment="1">
      <alignment horizontal="right" vertical="center"/>
    </xf>
    <xf numFmtId="0" fontId="45" fillId="0" borderId="2" xfId="0" applyFont="1" applyBorder="1" applyAlignment="1">
      <alignment horizontal="right" vertical="center"/>
    </xf>
    <xf numFmtId="0" fontId="42" fillId="3" borderId="5" xfId="0" applyFont="1" applyFill="1" applyBorder="1" applyProtection="1">
      <alignment vertical="center"/>
      <protection locked="0"/>
    </xf>
    <xf numFmtId="0" fontId="42" fillId="3" borderId="4" xfId="0" applyFont="1" applyFill="1" applyBorder="1" applyProtection="1">
      <alignment vertical="center"/>
      <protection locked="0"/>
    </xf>
    <xf numFmtId="0" fontId="42" fillId="3" borderId="2" xfId="0" applyFont="1" applyFill="1" applyBorder="1" applyProtection="1">
      <alignment vertical="center"/>
      <protection locked="0"/>
    </xf>
    <xf numFmtId="0" fontId="47" fillId="0" borderId="0" xfId="5" applyFont="1" applyAlignment="1">
      <alignment horizontal="center" vertical="center"/>
    </xf>
    <xf numFmtId="56" fontId="42" fillId="0" borderId="10" xfId="0" applyNumberFormat="1" applyFont="1" applyFill="1" applyBorder="1" applyAlignment="1">
      <alignment horizontal="center" vertical="center"/>
    </xf>
    <xf numFmtId="56" fontId="42" fillId="0" borderId="1" xfId="0" applyNumberFormat="1" applyFont="1" applyFill="1" applyBorder="1" applyAlignment="1">
      <alignment horizontal="center" vertical="center"/>
    </xf>
    <xf numFmtId="0" fontId="42" fillId="0" borderId="9" xfId="0" applyFont="1" applyBorder="1" applyAlignment="1">
      <alignment horizontal="left" vertical="center"/>
    </xf>
    <xf numFmtId="0" fontId="42" fillId="0" borderId="10" xfId="0" applyFont="1" applyBorder="1" applyAlignment="1">
      <alignment horizontal="left" vertical="center"/>
    </xf>
    <xf numFmtId="0" fontId="43" fillId="0" borderId="10" xfId="0" applyFont="1" applyBorder="1" applyAlignment="1">
      <alignment horizontal="center" vertical="center"/>
    </xf>
    <xf numFmtId="0" fontId="43" fillId="0" borderId="0" xfId="0" applyFont="1" applyBorder="1" applyAlignment="1">
      <alignment horizontal="center" vertical="center"/>
    </xf>
    <xf numFmtId="49" fontId="44" fillId="3" borderId="10" xfId="0" applyNumberFormat="1" applyFont="1" applyFill="1" applyBorder="1" applyAlignment="1" applyProtection="1">
      <alignment horizontal="center" vertical="center"/>
      <protection locked="0"/>
    </xf>
    <xf numFmtId="49" fontId="44" fillId="3" borderId="11" xfId="0" applyNumberFormat="1" applyFont="1" applyFill="1" applyBorder="1" applyAlignment="1" applyProtection="1">
      <alignment horizontal="center" vertical="center"/>
      <protection locked="0"/>
    </xf>
    <xf numFmtId="49" fontId="44" fillId="3" borderId="1" xfId="0" applyNumberFormat="1" applyFont="1" applyFill="1" applyBorder="1" applyAlignment="1" applyProtection="1">
      <alignment horizontal="center" vertical="center"/>
      <protection locked="0"/>
    </xf>
    <xf numFmtId="49" fontId="44" fillId="3" borderId="8" xfId="0" applyNumberFormat="1" applyFont="1" applyFill="1" applyBorder="1" applyAlignment="1" applyProtection="1">
      <alignment horizontal="center" vertical="center"/>
      <protection locked="0"/>
    </xf>
    <xf numFmtId="0" fontId="42" fillId="0" borderId="7" xfId="0" applyFont="1" applyBorder="1" applyAlignment="1">
      <alignment horizontal="left" vertical="center"/>
    </xf>
    <xf numFmtId="0" fontId="42" fillId="0" borderId="1" xfId="0" applyFont="1" applyBorder="1" applyAlignment="1">
      <alignment horizontal="left" vertical="center"/>
    </xf>
  </cellXfs>
  <cellStyles count="6">
    <cellStyle name="桁区切り" xfId="1" builtinId="6"/>
    <cellStyle name="標準" xfId="0" builtinId="0"/>
    <cellStyle name="標準 2" xfId="2" xr:uid="{111689DA-AF67-495E-842A-DAA82A19EE59}"/>
    <cellStyle name="標準 3" xfId="4" xr:uid="{852015E5-BFBE-4C05-B208-A7B519A7D37D}"/>
    <cellStyle name="標準 4" xfId="5" xr:uid="{50263CAA-5203-4852-AC5D-85ADEAD6B41D}"/>
    <cellStyle name="標準_科目マスタ設定シート" xfId="3" xr:uid="{BA3C315B-1679-495D-8D9B-02F6CF57EB5C}"/>
  </cellStyles>
  <dxfs count="41">
    <dxf>
      <font>
        <color theme="0"/>
      </font>
    </dxf>
    <dxf>
      <font>
        <color theme="0"/>
      </font>
    </dxf>
    <dxf>
      <font>
        <color theme="0"/>
      </font>
    </dxf>
    <dxf>
      <font>
        <color theme="0"/>
      </font>
    </dxf>
    <dxf>
      <font>
        <color theme="0"/>
      </font>
    </dxf>
    <dxf>
      <font>
        <color theme="0"/>
      </fon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dxf>
    <dxf>
      <font>
        <color theme="0"/>
      </font>
    </dxf>
    <dxf>
      <font>
        <color theme="0"/>
      </font>
    </dxf>
  </dxfs>
  <tableStyles count="0" defaultTableStyle="TableStyleMedium2" defaultPivotStyle="PivotStyleLight16"/>
  <colors>
    <mruColors>
      <color rgb="FFE9F0F3"/>
      <color rgb="FF009900"/>
      <color rgb="FFFFCCFF"/>
      <color rgb="FFFFFF99"/>
      <color rgb="FFF3F3F3"/>
      <color rgb="FFEAEAEA"/>
      <color rgb="FFE0E0E0"/>
      <color rgb="FFEEEEEE"/>
      <color rgb="FFF6F6F6"/>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AF$9" lockText="1"/>
</file>

<file path=xl/ctrlProps/ctrlProp10.xml><?xml version="1.0" encoding="utf-8"?>
<formControlPr xmlns="http://schemas.microsoft.com/office/spreadsheetml/2009/9/main" objectType="CheckBox" fmlaLink="$AF$31" lockText="1"/>
</file>

<file path=xl/ctrlProps/ctrlProp11.xml><?xml version="1.0" encoding="utf-8"?>
<formControlPr xmlns="http://schemas.microsoft.com/office/spreadsheetml/2009/9/main" objectType="CheckBox" fmlaLink="$AF$36" lockText="1"/>
</file>

<file path=xl/ctrlProps/ctrlProp2.xml><?xml version="1.0" encoding="utf-8"?>
<formControlPr xmlns="http://schemas.microsoft.com/office/spreadsheetml/2009/9/main" objectType="CheckBox" fmlaLink="$AF$11" lockText="1"/>
</file>

<file path=xl/ctrlProps/ctrlProp3.xml><?xml version="1.0" encoding="utf-8"?>
<formControlPr xmlns="http://schemas.microsoft.com/office/spreadsheetml/2009/9/main" objectType="CheckBox" fmlaLink="$AF$13" lockText="1"/>
</file>

<file path=xl/ctrlProps/ctrlProp4.xml><?xml version="1.0" encoding="utf-8"?>
<formControlPr xmlns="http://schemas.microsoft.com/office/spreadsheetml/2009/9/main" objectType="CheckBox" fmlaLink="$AF$14" lockText="1"/>
</file>

<file path=xl/ctrlProps/ctrlProp5.xml><?xml version="1.0" encoding="utf-8"?>
<formControlPr xmlns="http://schemas.microsoft.com/office/spreadsheetml/2009/9/main" objectType="CheckBox" fmlaLink="$AF$15" lockText="1"/>
</file>

<file path=xl/ctrlProps/ctrlProp6.xml><?xml version="1.0" encoding="utf-8"?>
<formControlPr xmlns="http://schemas.microsoft.com/office/spreadsheetml/2009/9/main" objectType="CheckBox" fmlaLink="$AF$16" lockText="1"/>
</file>

<file path=xl/ctrlProps/ctrlProp7.xml><?xml version="1.0" encoding="utf-8"?>
<formControlPr xmlns="http://schemas.microsoft.com/office/spreadsheetml/2009/9/main" objectType="CheckBox" fmlaLink="$AF$17" lockText="1"/>
</file>

<file path=xl/ctrlProps/ctrlProp8.xml><?xml version="1.0" encoding="utf-8"?>
<formControlPr xmlns="http://schemas.microsoft.com/office/spreadsheetml/2009/9/main" objectType="CheckBox" fmlaLink="$AF$22" lockText="1"/>
</file>

<file path=xl/ctrlProps/ctrlProp9.xml><?xml version="1.0" encoding="utf-8"?>
<formControlPr xmlns="http://schemas.microsoft.com/office/spreadsheetml/2009/9/main" objectType="CheckBox" fmlaLink="$AF$25" lockText="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59</xdr:row>
      <xdr:rowOff>0</xdr:rowOff>
    </xdr:from>
    <xdr:to>
      <xdr:col>1</xdr:col>
      <xdr:colOff>0</xdr:colOff>
      <xdr:row>59</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14300" y="8086725"/>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59</xdr:row>
      <xdr:rowOff>0</xdr:rowOff>
    </xdr:from>
    <xdr:to>
      <xdr:col>1</xdr:col>
      <xdr:colOff>0</xdr:colOff>
      <xdr:row>59</xdr:row>
      <xdr:rowOff>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14300" y="8086725"/>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59</xdr:row>
      <xdr:rowOff>0</xdr:rowOff>
    </xdr:from>
    <xdr:to>
      <xdr:col>1</xdr:col>
      <xdr:colOff>0</xdr:colOff>
      <xdr:row>59</xdr:row>
      <xdr:rowOff>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114300" y="8086725"/>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59</xdr:row>
      <xdr:rowOff>0</xdr:rowOff>
    </xdr:from>
    <xdr:to>
      <xdr:col>1</xdr:col>
      <xdr:colOff>0</xdr:colOff>
      <xdr:row>59</xdr:row>
      <xdr:rowOff>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114300" y="8086725"/>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59</xdr:row>
      <xdr:rowOff>0</xdr:rowOff>
    </xdr:from>
    <xdr:to>
      <xdr:col>1</xdr:col>
      <xdr:colOff>0</xdr:colOff>
      <xdr:row>59</xdr:row>
      <xdr:rowOff>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14300" y="8086725"/>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59</xdr:row>
      <xdr:rowOff>0</xdr:rowOff>
    </xdr:from>
    <xdr:to>
      <xdr:col>1</xdr:col>
      <xdr:colOff>0</xdr:colOff>
      <xdr:row>59</xdr:row>
      <xdr:rowOff>0</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114300" y="8086725"/>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59</xdr:row>
      <xdr:rowOff>0</xdr:rowOff>
    </xdr:from>
    <xdr:to>
      <xdr:col>1</xdr:col>
      <xdr:colOff>0</xdr:colOff>
      <xdr:row>59</xdr:row>
      <xdr:rowOff>0</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14300" y="8086725"/>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59</xdr:row>
      <xdr:rowOff>0</xdr:rowOff>
    </xdr:from>
    <xdr:to>
      <xdr:col>1</xdr:col>
      <xdr:colOff>0</xdr:colOff>
      <xdr:row>59</xdr:row>
      <xdr:rowOff>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114300" y="8086725"/>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59</xdr:row>
      <xdr:rowOff>0</xdr:rowOff>
    </xdr:from>
    <xdr:to>
      <xdr:col>1</xdr:col>
      <xdr:colOff>0</xdr:colOff>
      <xdr:row>59</xdr:row>
      <xdr:rowOff>0</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114300" y="8086725"/>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59</xdr:row>
      <xdr:rowOff>0</xdr:rowOff>
    </xdr:from>
    <xdr:to>
      <xdr:col>1</xdr:col>
      <xdr:colOff>0</xdr:colOff>
      <xdr:row>59</xdr:row>
      <xdr:rowOff>0</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114300" y="8086725"/>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59</xdr:row>
      <xdr:rowOff>0</xdr:rowOff>
    </xdr:from>
    <xdr:to>
      <xdr:col>1</xdr:col>
      <xdr:colOff>0</xdr:colOff>
      <xdr:row>59</xdr:row>
      <xdr:rowOff>0</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114300" y="8086725"/>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59</xdr:row>
      <xdr:rowOff>0</xdr:rowOff>
    </xdr:from>
    <xdr:to>
      <xdr:col>1</xdr:col>
      <xdr:colOff>0</xdr:colOff>
      <xdr:row>59</xdr:row>
      <xdr:rowOff>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114300" y="8086725"/>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59</xdr:row>
      <xdr:rowOff>0</xdr:rowOff>
    </xdr:from>
    <xdr:to>
      <xdr:col>1</xdr:col>
      <xdr:colOff>0</xdr:colOff>
      <xdr:row>59</xdr:row>
      <xdr:rowOff>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114300" y="8086725"/>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59</xdr:row>
      <xdr:rowOff>0</xdr:rowOff>
    </xdr:from>
    <xdr:to>
      <xdr:col>1</xdr:col>
      <xdr:colOff>0</xdr:colOff>
      <xdr:row>59</xdr:row>
      <xdr:rowOff>0</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114300" y="8086725"/>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59</xdr:row>
      <xdr:rowOff>0</xdr:rowOff>
    </xdr:from>
    <xdr:to>
      <xdr:col>1</xdr:col>
      <xdr:colOff>0</xdr:colOff>
      <xdr:row>59</xdr:row>
      <xdr:rowOff>0</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114300" y="8086725"/>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59</xdr:row>
      <xdr:rowOff>0</xdr:rowOff>
    </xdr:from>
    <xdr:to>
      <xdr:col>1</xdr:col>
      <xdr:colOff>0</xdr:colOff>
      <xdr:row>59</xdr:row>
      <xdr:rowOff>0</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114300" y="8086725"/>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59</xdr:row>
      <xdr:rowOff>0</xdr:rowOff>
    </xdr:from>
    <xdr:to>
      <xdr:col>1</xdr:col>
      <xdr:colOff>0</xdr:colOff>
      <xdr:row>59</xdr:row>
      <xdr:rowOff>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114300" y="8086725"/>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59</xdr:row>
      <xdr:rowOff>0</xdr:rowOff>
    </xdr:from>
    <xdr:to>
      <xdr:col>1</xdr:col>
      <xdr:colOff>0</xdr:colOff>
      <xdr:row>59</xdr:row>
      <xdr:rowOff>0</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114300" y="8086725"/>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59</xdr:row>
      <xdr:rowOff>0</xdr:rowOff>
    </xdr:from>
    <xdr:to>
      <xdr:col>1</xdr:col>
      <xdr:colOff>0</xdr:colOff>
      <xdr:row>59</xdr:row>
      <xdr:rowOff>0</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114300" y="8086725"/>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59</xdr:row>
      <xdr:rowOff>0</xdr:rowOff>
    </xdr:from>
    <xdr:to>
      <xdr:col>1</xdr:col>
      <xdr:colOff>0</xdr:colOff>
      <xdr:row>59</xdr:row>
      <xdr:rowOff>0</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114300" y="8086725"/>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59</xdr:row>
      <xdr:rowOff>0</xdr:rowOff>
    </xdr:from>
    <xdr:to>
      <xdr:col>1</xdr:col>
      <xdr:colOff>0</xdr:colOff>
      <xdr:row>59</xdr:row>
      <xdr:rowOff>0</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114300" y="8086725"/>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59</xdr:row>
      <xdr:rowOff>0</xdr:rowOff>
    </xdr:from>
    <xdr:to>
      <xdr:col>1</xdr:col>
      <xdr:colOff>0</xdr:colOff>
      <xdr:row>59</xdr:row>
      <xdr:rowOff>0</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114300" y="8086725"/>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59</xdr:row>
      <xdr:rowOff>0</xdr:rowOff>
    </xdr:from>
    <xdr:to>
      <xdr:col>1</xdr:col>
      <xdr:colOff>0</xdr:colOff>
      <xdr:row>59</xdr:row>
      <xdr:rowOff>0</xdr:rowOff>
    </xdr:to>
    <xdr:sp macro="" textlink="">
      <xdr:nvSpPr>
        <xdr:cNvPr id="24" name="Text Box 23">
          <a:extLst>
            <a:ext uri="{FF2B5EF4-FFF2-40B4-BE49-F238E27FC236}">
              <a16:creationId xmlns:a16="http://schemas.microsoft.com/office/drawing/2014/main" id="{00000000-0008-0000-0000-000018000000}"/>
            </a:ext>
          </a:extLst>
        </xdr:cNvPr>
        <xdr:cNvSpPr txBox="1">
          <a:spLocks noChangeArrowheads="1"/>
        </xdr:cNvSpPr>
      </xdr:nvSpPr>
      <xdr:spPr bwMode="auto">
        <a:xfrm>
          <a:off x="114300" y="8086725"/>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59</xdr:row>
      <xdr:rowOff>0</xdr:rowOff>
    </xdr:from>
    <xdr:to>
      <xdr:col>1</xdr:col>
      <xdr:colOff>0</xdr:colOff>
      <xdr:row>59</xdr:row>
      <xdr:rowOff>0</xdr:rowOff>
    </xdr:to>
    <xdr:sp macro="" textlink="">
      <xdr:nvSpPr>
        <xdr:cNvPr id="25" name="Text Box 24">
          <a:extLst>
            <a:ext uri="{FF2B5EF4-FFF2-40B4-BE49-F238E27FC236}">
              <a16:creationId xmlns:a16="http://schemas.microsoft.com/office/drawing/2014/main" id="{00000000-0008-0000-0000-000019000000}"/>
            </a:ext>
          </a:extLst>
        </xdr:cNvPr>
        <xdr:cNvSpPr txBox="1">
          <a:spLocks noChangeArrowheads="1"/>
        </xdr:cNvSpPr>
      </xdr:nvSpPr>
      <xdr:spPr bwMode="auto">
        <a:xfrm>
          <a:off x="114300" y="8086725"/>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59</xdr:row>
      <xdr:rowOff>0</xdr:rowOff>
    </xdr:from>
    <xdr:to>
      <xdr:col>1</xdr:col>
      <xdr:colOff>0</xdr:colOff>
      <xdr:row>59</xdr:row>
      <xdr:rowOff>0</xdr:rowOff>
    </xdr:to>
    <xdr:sp macro="" textlink="">
      <xdr:nvSpPr>
        <xdr:cNvPr id="26" name="Text Box 25">
          <a:extLst>
            <a:ext uri="{FF2B5EF4-FFF2-40B4-BE49-F238E27FC236}">
              <a16:creationId xmlns:a16="http://schemas.microsoft.com/office/drawing/2014/main" id="{00000000-0008-0000-0000-00001A000000}"/>
            </a:ext>
          </a:extLst>
        </xdr:cNvPr>
        <xdr:cNvSpPr txBox="1">
          <a:spLocks noChangeArrowheads="1"/>
        </xdr:cNvSpPr>
      </xdr:nvSpPr>
      <xdr:spPr bwMode="auto">
        <a:xfrm>
          <a:off x="114300" y="8086725"/>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59</xdr:row>
      <xdr:rowOff>0</xdr:rowOff>
    </xdr:from>
    <xdr:to>
      <xdr:col>1</xdr:col>
      <xdr:colOff>0</xdr:colOff>
      <xdr:row>59</xdr:row>
      <xdr:rowOff>0</xdr:rowOff>
    </xdr:to>
    <xdr:sp macro="" textlink="">
      <xdr:nvSpPr>
        <xdr:cNvPr id="27" name="Text Box 26">
          <a:extLst>
            <a:ext uri="{FF2B5EF4-FFF2-40B4-BE49-F238E27FC236}">
              <a16:creationId xmlns:a16="http://schemas.microsoft.com/office/drawing/2014/main" id="{00000000-0008-0000-0000-00001B000000}"/>
            </a:ext>
          </a:extLst>
        </xdr:cNvPr>
        <xdr:cNvSpPr txBox="1">
          <a:spLocks noChangeArrowheads="1"/>
        </xdr:cNvSpPr>
      </xdr:nvSpPr>
      <xdr:spPr bwMode="auto">
        <a:xfrm>
          <a:off x="114300" y="8086725"/>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59</xdr:row>
      <xdr:rowOff>0</xdr:rowOff>
    </xdr:from>
    <xdr:to>
      <xdr:col>1</xdr:col>
      <xdr:colOff>0</xdr:colOff>
      <xdr:row>59</xdr:row>
      <xdr:rowOff>0</xdr:rowOff>
    </xdr:to>
    <xdr:sp macro="" textlink="">
      <xdr:nvSpPr>
        <xdr:cNvPr id="28" name="Text Box 27">
          <a:extLst>
            <a:ext uri="{FF2B5EF4-FFF2-40B4-BE49-F238E27FC236}">
              <a16:creationId xmlns:a16="http://schemas.microsoft.com/office/drawing/2014/main" id="{00000000-0008-0000-0000-00001C000000}"/>
            </a:ext>
          </a:extLst>
        </xdr:cNvPr>
        <xdr:cNvSpPr txBox="1">
          <a:spLocks noChangeArrowheads="1"/>
        </xdr:cNvSpPr>
      </xdr:nvSpPr>
      <xdr:spPr bwMode="auto">
        <a:xfrm>
          <a:off x="114300" y="8086725"/>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59</xdr:row>
      <xdr:rowOff>0</xdr:rowOff>
    </xdr:from>
    <xdr:to>
      <xdr:col>1</xdr:col>
      <xdr:colOff>0</xdr:colOff>
      <xdr:row>59</xdr:row>
      <xdr:rowOff>0</xdr:rowOff>
    </xdr:to>
    <xdr:sp macro="" textlink="">
      <xdr:nvSpPr>
        <xdr:cNvPr id="29" name="Text Box 28">
          <a:extLst>
            <a:ext uri="{FF2B5EF4-FFF2-40B4-BE49-F238E27FC236}">
              <a16:creationId xmlns:a16="http://schemas.microsoft.com/office/drawing/2014/main" id="{00000000-0008-0000-0000-00001D000000}"/>
            </a:ext>
          </a:extLst>
        </xdr:cNvPr>
        <xdr:cNvSpPr txBox="1">
          <a:spLocks noChangeArrowheads="1"/>
        </xdr:cNvSpPr>
      </xdr:nvSpPr>
      <xdr:spPr bwMode="auto">
        <a:xfrm>
          <a:off x="114300" y="8086725"/>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59</xdr:row>
      <xdr:rowOff>0</xdr:rowOff>
    </xdr:from>
    <xdr:to>
      <xdr:col>1</xdr:col>
      <xdr:colOff>0</xdr:colOff>
      <xdr:row>59</xdr:row>
      <xdr:rowOff>0</xdr:rowOff>
    </xdr:to>
    <xdr:sp macro="" textlink="">
      <xdr:nvSpPr>
        <xdr:cNvPr id="30" name="Text Box 29">
          <a:extLst>
            <a:ext uri="{FF2B5EF4-FFF2-40B4-BE49-F238E27FC236}">
              <a16:creationId xmlns:a16="http://schemas.microsoft.com/office/drawing/2014/main" id="{00000000-0008-0000-0000-00001E000000}"/>
            </a:ext>
          </a:extLst>
        </xdr:cNvPr>
        <xdr:cNvSpPr txBox="1">
          <a:spLocks noChangeArrowheads="1"/>
        </xdr:cNvSpPr>
      </xdr:nvSpPr>
      <xdr:spPr bwMode="auto">
        <a:xfrm>
          <a:off x="114300" y="8086725"/>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59</xdr:row>
      <xdr:rowOff>0</xdr:rowOff>
    </xdr:from>
    <xdr:to>
      <xdr:col>1</xdr:col>
      <xdr:colOff>0</xdr:colOff>
      <xdr:row>59</xdr:row>
      <xdr:rowOff>0</xdr:rowOff>
    </xdr:to>
    <xdr:sp macro="" textlink="">
      <xdr:nvSpPr>
        <xdr:cNvPr id="31" name="Text Box 30">
          <a:extLst>
            <a:ext uri="{FF2B5EF4-FFF2-40B4-BE49-F238E27FC236}">
              <a16:creationId xmlns:a16="http://schemas.microsoft.com/office/drawing/2014/main" id="{00000000-0008-0000-0000-00001F000000}"/>
            </a:ext>
          </a:extLst>
        </xdr:cNvPr>
        <xdr:cNvSpPr txBox="1">
          <a:spLocks noChangeArrowheads="1"/>
        </xdr:cNvSpPr>
      </xdr:nvSpPr>
      <xdr:spPr bwMode="auto">
        <a:xfrm>
          <a:off x="114300" y="8086725"/>
          <a:ext cx="0" cy="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r>
            <a:rPr lang="ja-JP" altLang="en-US" sz="1200" b="1" i="0" u="none" strike="noStrike" baseline="0">
              <a:solidFill>
                <a:srgbClr val="000000"/>
              </a:solidFill>
              <a:latin typeface="ＭＳ Ｐゴシック"/>
              <a:ea typeface="ＭＳ Ｐゴシック"/>
            </a:rPr>
            <a:t>丸藤シートパイル株式会社</a:t>
          </a:r>
        </a:p>
        <a:p>
          <a:pPr algn="ctr" rtl="0">
            <a:defRPr sz="1000"/>
          </a:pPr>
          <a:r>
            <a:rPr lang="ja-JP" altLang="en-US" sz="1600" b="1" i="0" u="none" strike="noStrike" baseline="0">
              <a:solidFill>
                <a:srgbClr val="000000"/>
              </a:solidFill>
              <a:latin typeface="ＭＳ Ｐゴシック"/>
              <a:ea typeface="ＭＳ Ｐゴシック"/>
            </a:rPr>
            <a:t>10608124009</a:t>
          </a: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a:p>
          <a:pPr algn="ctr"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38100</xdr:colOff>
      <xdr:row>2</xdr:row>
      <xdr:rowOff>30480</xdr:rowOff>
    </xdr:from>
    <xdr:to>
      <xdr:col>35</xdr:col>
      <xdr:colOff>78889</xdr:colOff>
      <xdr:row>2</xdr:row>
      <xdr:rowOff>291353</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bwMode="auto">
        <a:xfrm>
          <a:off x="1684020" y="716280"/>
          <a:ext cx="1480969" cy="260873"/>
        </a:xfrm>
        <a:prstGeom prst="wedgeRoundRectCallout">
          <a:avLst>
            <a:gd name="adj1" fmla="val 23252"/>
            <a:gd name="adj2" fmla="val 122820"/>
            <a:gd name="adj3" fmla="val 16667"/>
          </a:avLst>
        </a:prstGeom>
        <a:solidFill>
          <a:srgbClr val="FFFF9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r>
            <a:rPr kumimoji="1" lang="ja-JP" altLang="en-US" sz="900">
              <a:effectLst/>
              <a:latin typeface="ＭＳ Ｐ明朝" panose="02020600040205080304" pitchFamily="18" charset="-128"/>
              <a:ea typeface="ＭＳ Ｐ明朝" panose="02020600040205080304" pitchFamily="18" charset="-128"/>
              <a:cs typeface="+mn-cs"/>
            </a:rPr>
            <a:t>プルダウン選択してください。</a:t>
          </a:r>
          <a:endParaRPr lang="ja-JP" altLang="ja-JP" sz="1000">
            <a:effectLst/>
            <a:latin typeface="ＭＳ Ｐ明朝" panose="02020600040205080304" pitchFamily="18" charset="-128"/>
            <a:ea typeface="ＭＳ Ｐ明朝" panose="02020600040205080304" pitchFamily="18" charset="-128"/>
          </a:endParaRPr>
        </a:p>
      </xdr:txBody>
    </xdr:sp>
    <xdr:clientData/>
  </xdr:twoCellAnchor>
  <xdr:twoCellAnchor>
    <xdr:from>
      <xdr:col>4</xdr:col>
      <xdr:colOff>60960</xdr:colOff>
      <xdr:row>5</xdr:row>
      <xdr:rowOff>243840</xdr:rowOff>
    </xdr:from>
    <xdr:to>
      <xdr:col>25</xdr:col>
      <xdr:colOff>30480</xdr:colOff>
      <xdr:row>6</xdr:row>
      <xdr:rowOff>235771</xdr:rowOff>
    </xdr:to>
    <xdr:sp macro="" textlink="">
      <xdr:nvSpPr>
        <xdr:cNvPr id="3" name="吹き出し: 角を丸めた四角形 2">
          <a:extLst>
            <a:ext uri="{FF2B5EF4-FFF2-40B4-BE49-F238E27FC236}">
              <a16:creationId xmlns:a16="http://schemas.microsoft.com/office/drawing/2014/main" id="{00000000-0008-0000-0100-000003000000}"/>
            </a:ext>
          </a:extLst>
        </xdr:cNvPr>
        <xdr:cNvSpPr/>
      </xdr:nvSpPr>
      <xdr:spPr bwMode="auto">
        <a:xfrm>
          <a:off x="396240" y="1699260"/>
          <a:ext cx="1828800" cy="258631"/>
        </a:xfrm>
        <a:prstGeom prst="wedgeRoundRectCallout">
          <a:avLst>
            <a:gd name="adj1" fmla="val 10156"/>
            <a:gd name="adj2" fmla="val -132369"/>
            <a:gd name="adj3" fmla="val 16667"/>
          </a:avLst>
        </a:prstGeom>
        <a:solidFill>
          <a:srgbClr val="FFFF9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r>
            <a:rPr kumimoji="1" lang="ja-JP" altLang="en-US" sz="900">
              <a:effectLst/>
              <a:latin typeface="ＭＳ Ｐ明朝" panose="02020600040205080304" pitchFamily="18" charset="-128"/>
              <a:ea typeface="ＭＳ Ｐ明朝" panose="02020600040205080304" pitchFamily="18" charset="-128"/>
              <a:cs typeface="+mn-cs"/>
            </a:rPr>
            <a:t>作業所、部課名を記入してください。</a:t>
          </a:r>
          <a:endParaRPr lang="ja-JP" altLang="ja-JP" sz="900">
            <a:effectLst/>
            <a:latin typeface="ＭＳ Ｐ明朝" panose="02020600040205080304" pitchFamily="18" charset="-128"/>
            <a:ea typeface="ＭＳ Ｐ明朝" panose="02020600040205080304" pitchFamily="18" charset="-128"/>
          </a:endParaRPr>
        </a:p>
      </xdr:txBody>
    </xdr:sp>
    <xdr:clientData/>
  </xdr:twoCellAnchor>
  <xdr:twoCellAnchor>
    <xdr:from>
      <xdr:col>46</xdr:col>
      <xdr:colOff>68580</xdr:colOff>
      <xdr:row>0</xdr:row>
      <xdr:rowOff>236220</xdr:rowOff>
    </xdr:from>
    <xdr:to>
      <xdr:col>74</xdr:col>
      <xdr:colOff>7620</xdr:colOff>
      <xdr:row>1</xdr:row>
      <xdr:rowOff>266700</xdr:rowOff>
    </xdr:to>
    <xdr:sp macro="" textlink="">
      <xdr:nvSpPr>
        <xdr:cNvPr id="4" name="吹き出し: 角を丸めた四角形 3">
          <a:extLst>
            <a:ext uri="{FF2B5EF4-FFF2-40B4-BE49-F238E27FC236}">
              <a16:creationId xmlns:a16="http://schemas.microsoft.com/office/drawing/2014/main" id="{00000000-0008-0000-0100-000004000000}"/>
            </a:ext>
          </a:extLst>
        </xdr:cNvPr>
        <xdr:cNvSpPr/>
      </xdr:nvSpPr>
      <xdr:spPr bwMode="auto">
        <a:xfrm>
          <a:off x="4076700" y="236220"/>
          <a:ext cx="2286000" cy="411480"/>
        </a:xfrm>
        <a:prstGeom prst="wedgeRoundRectCallout">
          <a:avLst>
            <a:gd name="adj1" fmla="val 38036"/>
            <a:gd name="adj2" fmla="val -63677"/>
            <a:gd name="adj3" fmla="val 16667"/>
          </a:avLst>
        </a:prstGeom>
        <a:solidFill>
          <a:srgbClr val="FFFF9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r>
            <a:rPr kumimoji="1" lang="ja-JP" altLang="en-US" sz="900">
              <a:effectLst/>
              <a:latin typeface="ＭＳ Ｐ明朝" panose="02020600040205080304" pitchFamily="18" charset="-128"/>
              <a:ea typeface="ＭＳ Ｐ明朝" panose="02020600040205080304" pitchFamily="18" charset="-128"/>
              <a:cs typeface="+mn-cs"/>
            </a:rPr>
            <a:t>貴社で判別用に</a:t>
          </a:r>
          <a:r>
            <a:rPr kumimoji="1" lang="ja-JP" altLang="en-US" sz="900">
              <a:solidFill>
                <a:srgbClr val="FF0000"/>
              </a:solidFill>
              <a:effectLst/>
              <a:latin typeface="ＭＳ Ｐ明朝" panose="02020600040205080304" pitchFamily="18" charset="-128"/>
              <a:ea typeface="ＭＳ Ｐ明朝" panose="02020600040205080304" pitchFamily="18" charset="-128"/>
              <a:cs typeface="+mn-cs"/>
            </a:rPr>
            <a:t>任意の数字</a:t>
          </a:r>
          <a:r>
            <a:rPr kumimoji="1" lang="ja-JP" altLang="en-US" sz="900">
              <a:effectLst/>
              <a:latin typeface="ＭＳ Ｐ明朝" panose="02020600040205080304" pitchFamily="18" charset="-128"/>
              <a:ea typeface="ＭＳ Ｐ明朝" panose="02020600040205080304" pitchFamily="18" charset="-128"/>
              <a:cs typeface="+mn-cs"/>
            </a:rPr>
            <a:t>を記入できます。支払通知書との照合にご利用ください。</a:t>
          </a:r>
          <a:endParaRPr lang="ja-JP" altLang="ja-JP" sz="900">
            <a:effectLst/>
            <a:latin typeface="ＭＳ Ｐ明朝" panose="02020600040205080304" pitchFamily="18" charset="-128"/>
            <a:ea typeface="ＭＳ Ｐ明朝" panose="02020600040205080304" pitchFamily="18" charset="-128"/>
          </a:endParaRPr>
        </a:p>
      </xdr:txBody>
    </xdr:sp>
    <xdr:clientData/>
  </xdr:twoCellAnchor>
  <xdr:twoCellAnchor>
    <xdr:from>
      <xdr:col>37</xdr:col>
      <xdr:colOff>15240</xdr:colOff>
      <xdr:row>2</xdr:row>
      <xdr:rowOff>160020</xdr:rowOff>
    </xdr:from>
    <xdr:to>
      <xdr:col>53</xdr:col>
      <xdr:colOff>45720</xdr:colOff>
      <xdr:row>3</xdr:row>
      <xdr:rowOff>83820</xdr:rowOff>
    </xdr:to>
    <xdr:sp macro="" textlink="">
      <xdr:nvSpPr>
        <xdr:cNvPr id="5" name="吹き出し: 角を丸めた四角形 4">
          <a:extLst>
            <a:ext uri="{FF2B5EF4-FFF2-40B4-BE49-F238E27FC236}">
              <a16:creationId xmlns:a16="http://schemas.microsoft.com/office/drawing/2014/main" id="{00000000-0008-0000-0100-000005000000}"/>
            </a:ext>
          </a:extLst>
        </xdr:cNvPr>
        <xdr:cNvSpPr/>
      </xdr:nvSpPr>
      <xdr:spPr bwMode="auto">
        <a:xfrm>
          <a:off x="3268980" y="845820"/>
          <a:ext cx="1371600" cy="228600"/>
        </a:xfrm>
        <a:prstGeom prst="wedgeRoundRectCallout">
          <a:avLst>
            <a:gd name="adj1" fmla="val 90160"/>
            <a:gd name="adj2" fmla="val -32939"/>
            <a:gd name="adj3" fmla="val 16667"/>
          </a:avLst>
        </a:prstGeom>
        <a:solidFill>
          <a:srgbClr val="FFFF9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r>
            <a:rPr kumimoji="1" lang="ja-JP" altLang="en-US" sz="900">
              <a:effectLst/>
              <a:latin typeface="ＭＳ Ｐ明朝" panose="02020600040205080304" pitchFamily="18" charset="-128"/>
              <a:ea typeface="ＭＳ Ｐ明朝" panose="02020600040205080304" pitchFamily="18" charset="-128"/>
              <a:cs typeface="+mn-cs"/>
            </a:rPr>
            <a:t>請求日を記入してください。</a:t>
          </a:r>
          <a:endParaRPr lang="ja-JP" altLang="ja-JP" sz="900">
            <a:effectLst/>
            <a:latin typeface="ＭＳ Ｐ明朝" panose="02020600040205080304" pitchFamily="18" charset="-128"/>
            <a:ea typeface="ＭＳ Ｐ明朝" panose="02020600040205080304" pitchFamily="18" charset="-128"/>
          </a:endParaRPr>
        </a:p>
      </xdr:txBody>
    </xdr:sp>
    <xdr:clientData/>
  </xdr:twoCellAnchor>
  <xdr:twoCellAnchor>
    <xdr:from>
      <xdr:col>53</xdr:col>
      <xdr:colOff>30480</xdr:colOff>
      <xdr:row>3</xdr:row>
      <xdr:rowOff>83820</xdr:rowOff>
    </xdr:from>
    <xdr:to>
      <xdr:col>74</xdr:col>
      <xdr:colOff>20954</xdr:colOff>
      <xdr:row>5</xdr:row>
      <xdr:rowOff>172346</xdr:rowOff>
    </xdr:to>
    <xdr:sp macro="" textlink="">
      <xdr:nvSpPr>
        <xdr:cNvPr id="6" name="吹き出し: 角を丸めた四角形 5">
          <a:extLst>
            <a:ext uri="{FF2B5EF4-FFF2-40B4-BE49-F238E27FC236}">
              <a16:creationId xmlns:a16="http://schemas.microsoft.com/office/drawing/2014/main" id="{00000000-0008-0000-0100-000006000000}"/>
            </a:ext>
          </a:extLst>
        </xdr:cNvPr>
        <xdr:cNvSpPr/>
      </xdr:nvSpPr>
      <xdr:spPr bwMode="auto">
        <a:xfrm>
          <a:off x="4625340" y="1074420"/>
          <a:ext cx="1750694" cy="553346"/>
        </a:xfrm>
        <a:prstGeom prst="wedgeRoundRectCallout">
          <a:avLst>
            <a:gd name="adj1" fmla="val 39132"/>
            <a:gd name="adj2" fmla="val 72346"/>
            <a:gd name="adj3" fmla="val 16667"/>
          </a:avLst>
        </a:prstGeom>
        <a:solidFill>
          <a:srgbClr val="FFFF9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r>
            <a:rPr kumimoji="1" lang="ja-JP" altLang="en-US" sz="900">
              <a:effectLst/>
              <a:latin typeface="ＭＳ Ｐ明朝" panose="02020600040205080304" pitchFamily="18" charset="-128"/>
              <a:ea typeface="ＭＳ Ｐ明朝" panose="02020600040205080304" pitchFamily="18" charset="-128"/>
              <a:cs typeface="+mn-cs"/>
            </a:rPr>
            <a:t>請求書、請求明細書</a:t>
          </a:r>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を</a:t>
          </a:r>
          <a:r>
            <a:rPr kumimoji="1" lang="ja-JP" altLang="en-US" sz="900">
              <a:solidFill>
                <a:srgbClr val="FF0000"/>
              </a:solidFill>
              <a:effectLst/>
              <a:latin typeface="ＭＳ Ｐ明朝" panose="02020600040205080304" pitchFamily="18" charset="-128"/>
              <a:ea typeface="ＭＳ Ｐ明朝" panose="02020600040205080304" pitchFamily="18" charset="-128"/>
              <a:cs typeface="+mn-cs"/>
            </a:rPr>
            <a:t>各１部</a:t>
          </a:r>
          <a:r>
            <a:rPr kumimoji="1" lang="ja-JP" altLang="en-US" sz="900">
              <a:effectLst/>
              <a:latin typeface="ＭＳ Ｐ明朝" panose="02020600040205080304" pitchFamily="18" charset="-128"/>
              <a:ea typeface="ＭＳ Ｐ明朝" panose="02020600040205080304" pitchFamily="18" charset="-128"/>
              <a:cs typeface="+mn-cs"/>
            </a:rPr>
            <a:t>、押印して提出してください。印刷は白黒</a:t>
          </a:r>
          <a:r>
            <a:rPr kumimoji="1" lang="en-US" altLang="ja-JP" sz="900">
              <a:effectLst/>
              <a:latin typeface="ＭＳ Ｐ明朝" panose="02020600040205080304" pitchFamily="18" charset="-128"/>
              <a:ea typeface="ＭＳ Ｐ明朝" panose="02020600040205080304" pitchFamily="18" charset="-128"/>
              <a:cs typeface="+mn-cs"/>
            </a:rPr>
            <a:t>or</a:t>
          </a:r>
          <a:r>
            <a:rPr kumimoji="1" lang="ja-JP" altLang="en-US" sz="900">
              <a:effectLst/>
              <a:latin typeface="ＭＳ Ｐ明朝" panose="02020600040205080304" pitchFamily="18" charset="-128"/>
              <a:ea typeface="ＭＳ Ｐ明朝" panose="02020600040205080304" pitchFamily="18" charset="-128"/>
              <a:cs typeface="+mn-cs"/>
            </a:rPr>
            <a:t>カラーどちらでも構いません。　</a:t>
          </a:r>
          <a:endParaRPr lang="ja-JP" altLang="ja-JP" sz="900">
            <a:effectLst/>
            <a:latin typeface="ＭＳ Ｐ明朝" panose="02020600040205080304" pitchFamily="18" charset="-128"/>
            <a:ea typeface="ＭＳ Ｐ明朝" panose="02020600040205080304" pitchFamily="18" charset="-128"/>
          </a:endParaRPr>
        </a:p>
      </xdr:txBody>
    </xdr:sp>
    <xdr:clientData/>
  </xdr:twoCellAnchor>
  <xdr:twoCellAnchor>
    <xdr:from>
      <xdr:col>29</xdr:col>
      <xdr:colOff>45720</xdr:colOff>
      <xdr:row>7</xdr:row>
      <xdr:rowOff>236220</xdr:rowOff>
    </xdr:from>
    <xdr:to>
      <xdr:col>47</xdr:col>
      <xdr:colOff>81354</xdr:colOff>
      <xdr:row>12</xdr:row>
      <xdr:rowOff>114300</xdr:rowOff>
    </xdr:to>
    <xdr:sp macro="" textlink="">
      <xdr:nvSpPr>
        <xdr:cNvPr id="7" name="吹き出し: 角を丸めた四角形 6">
          <a:extLst>
            <a:ext uri="{FF2B5EF4-FFF2-40B4-BE49-F238E27FC236}">
              <a16:creationId xmlns:a16="http://schemas.microsoft.com/office/drawing/2014/main" id="{00000000-0008-0000-0100-000007000000}"/>
            </a:ext>
          </a:extLst>
        </xdr:cNvPr>
        <xdr:cNvSpPr/>
      </xdr:nvSpPr>
      <xdr:spPr bwMode="auto">
        <a:xfrm>
          <a:off x="2606040" y="2209800"/>
          <a:ext cx="1567254" cy="457200"/>
        </a:xfrm>
        <a:prstGeom prst="wedgeRoundRectCallout">
          <a:avLst>
            <a:gd name="adj1" fmla="val 62485"/>
            <a:gd name="adj2" fmla="val -20575"/>
            <a:gd name="adj3" fmla="val 16667"/>
          </a:avLst>
        </a:prstGeom>
        <a:solidFill>
          <a:srgbClr val="FFFF9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r>
            <a:rPr kumimoji="1" lang="ja-JP" altLang="en-US" sz="900">
              <a:effectLst/>
              <a:latin typeface="ＭＳ Ｐ明朝" panose="02020600040205080304" pitchFamily="18" charset="-128"/>
              <a:ea typeface="ＭＳ Ｐ明朝" panose="02020600040205080304" pitchFamily="18" charset="-128"/>
              <a:cs typeface="+mn-cs"/>
            </a:rPr>
            <a:t>弊社よりお知らせしている、</a:t>
          </a:r>
          <a:endParaRPr kumimoji="1" lang="en-US" altLang="ja-JP" sz="900">
            <a:effectLst/>
            <a:latin typeface="ＭＳ Ｐ明朝" panose="02020600040205080304" pitchFamily="18" charset="-128"/>
            <a:ea typeface="ＭＳ Ｐ明朝" panose="02020600040205080304" pitchFamily="18" charset="-128"/>
            <a:cs typeface="+mn-cs"/>
          </a:endParaRPr>
        </a:p>
        <a:p>
          <a:r>
            <a:rPr kumimoji="1" lang="ja-JP" altLang="en-US" sz="900">
              <a:effectLst/>
              <a:latin typeface="ＭＳ Ｐ明朝" panose="02020600040205080304" pitchFamily="18" charset="-128"/>
              <a:ea typeface="ＭＳ Ｐ明朝" panose="02020600040205080304" pitchFamily="18" charset="-128"/>
              <a:cs typeface="+mn-cs"/>
            </a:rPr>
            <a:t>貴社コードを記入してください。</a:t>
          </a:r>
          <a:endParaRPr lang="ja-JP" altLang="ja-JP" sz="900">
            <a:effectLst/>
            <a:latin typeface="ＭＳ Ｐ明朝" panose="02020600040205080304" pitchFamily="18" charset="-128"/>
            <a:ea typeface="ＭＳ Ｐ明朝" panose="02020600040205080304" pitchFamily="18" charset="-128"/>
          </a:endParaRPr>
        </a:p>
      </xdr:txBody>
    </xdr:sp>
    <xdr:clientData/>
  </xdr:twoCellAnchor>
  <xdr:twoCellAnchor>
    <xdr:from>
      <xdr:col>28</xdr:col>
      <xdr:colOff>0</xdr:colOff>
      <xdr:row>14</xdr:row>
      <xdr:rowOff>152400</xdr:rowOff>
    </xdr:from>
    <xdr:to>
      <xdr:col>44</xdr:col>
      <xdr:colOff>32048</xdr:colOff>
      <xdr:row>16</xdr:row>
      <xdr:rowOff>205740</xdr:rowOff>
    </xdr:to>
    <xdr:sp macro="" textlink="">
      <xdr:nvSpPr>
        <xdr:cNvPr id="8" name="吹き出し: 角を丸めた四角形 7">
          <a:extLst>
            <a:ext uri="{FF2B5EF4-FFF2-40B4-BE49-F238E27FC236}">
              <a16:creationId xmlns:a16="http://schemas.microsoft.com/office/drawing/2014/main" id="{00000000-0008-0000-0100-000008000000}"/>
            </a:ext>
          </a:extLst>
        </xdr:cNvPr>
        <xdr:cNvSpPr/>
      </xdr:nvSpPr>
      <xdr:spPr bwMode="auto">
        <a:xfrm>
          <a:off x="2468880" y="2964180"/>
          <a:ext cx="1403648" cy="403860"/>
        </a:xfrm>
        <a:prstGeom prst="wedgeRoundRectCallout">
          <a:avLst>
            <a:gd name="adj1" fmla="val 58818"/>
            <a:gd name="adj2" fmla="val -41818"/>
            <a:gd name="adj3" fmla="val 16667"/>
          </a:avLst>
        </a:prstGeom>
        <a:solidFill>
          <a:srgbClr val="FFFF9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r>
            <a:rPr kumimoji="1" lang="ja-JP" altLang="en-US" sz="900">
              <a:effectLst/>
              <a:latin typeface="ＭＳ Ｐ明朝" panose="02020600040205080304" pitchFamily="18" charset="-128"/>
              <a:ea typeface="ＭＳ Ｐ明朝" panose="02020600040205080304" pitchFamily="18" charset="-128"/>
              <a:cs typeface="+mn-cs"/>
            </a:rPr>
            <a:t>登録事業者番号をお持ちでしたら記入してください。</a:t>
          </a:r>
          <a:endParaRPr lang="ja-JP" altLang="ja-JP" sz="900">
            <a:effectLst/>
            <a:latin typeface="ＭＳ Ｐ明朝" panose="02020600040205080304" pitchFamily="18" charset="-128"/>
            <a:ea typeface="ＭＳ Ｐ明朝" panose="02020600040205080304" pitchFamily="18" charset="-128"/>
          </a:endParaRPr>
        </a:p>
      </xdr:txBody>
    </xdr:sp>
    <xdr:clientData/>
  </xdr:twoCellAnchor>
  <xdr:twoCellAnchor>
    <xdr:from>
      <xdr:col>15</xdr:col>
      <xdr:colOff>53340</xdr:colOff>
      <xdr:row>25</xdr:row>
      <xdr:rowOff>281940</xdr:rowOff>
    </xdr:from>
    <xdr:to>
      <xdr:col>34</xdr:col>
      <xdr:colOff>43479</xdr:colOff>
      <xdr:row>27</xdr:row>
      <xdr:rowOff>51547</xdr:rowOff>
    </xdr:to>
    <xdr:sp macro="" textlink="">
      <xdr:nvSpPr>
        <xdr:cNvPr id="9" name="吹き出し: 角を丸めた四角形 8">
          <a:extLst>
            <a:ext uri="{FF2B5EF4-FFF2-40B4-BE49-F238E27FC236}">
              <a16:creationId xmlns:a16="http://schemas.microsoft.com/office/drawing/2014/main" id="{00000000-0008-0000-0100-000009000000}"/>
            </a:ext>
          </a:extLst>
        </xdr:cNvPr>
        <xdr:cNvSpPr/>
      </xdr:nvSpPr>
      <xdr:spPr bwMode="auto">
        <a:xfrm>
          <a:off x="1333500" y="5615940"/>
          <a:ext cx="1712259" cy="478267"/>
        </a:xfrm>
        <a:prstGeom prst="wedgeRoundRectCallout">
          <a:avLst>
            <a:gd name="adj1" fmla="val 58306"/>
            <a:gd name="adj2" fmla="val -41783"/>
            <a:gd name="adj3" fmla="val 16667"/>
          </a:avLst>
        </a:prstGeom>
        <a:solidFill>
          <a:srgbClr val="FFFF9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r>
            <a:rPr lang="ja-JP" altLang="en-US" sz="900">
              <a:effectLst/>
              <a:latin typeface="ＭＳ Ｐ明朝" panose="02020600040205080304" pitchFamily="18" charset="-128"/>
              <a:ea typeface="ＭＳ Ｐ明朝" panose="02020600040205080304" pitchFamily="18" charset="-128"/>
            </a:rPr>
            <a:t>内訳となる明細書または納品書の番号を記入して下さい。</a:t>
          </a:r>
          <a:endParaRPr lang="ja-JP" altLang="ja-JP" sz="900">
            <a:effectLst/>
            <a:latin typeface="ＭＳ Ｐ明朝" panose="02020600040205080304" pitchFamily="18" charset="-128"/>
            <a:ea typeface="ＭＳ Ｐ明朝" panose="02020600040205080304" pitchFamily="18" charset="-128"/>
          </a:endParaRPr>
        </a:p>
      </xdr:txBody>
    </xdr:sp>
    <xdr:clientData/>
  </xdr:twoCellAnchor>
  <xdr:twoCellAnchor>
    <xdr:from>
      <xdr:col>28</xdr:col>
      <xdr:colOff>45720</xdr:colOff>
      <xdr:row>18</xdr:row>
      <xdr:rowOff>137160</xdr:rowOff>
    </xdr:from>
    <xdr:to>
      <xdr:col>41</xdr:col>
      <xdr:colOff>15240</xdr:colOff>
      <xdr:row>21</xdr:row>
      <xdr:rowOff>0</xdr:rowOff>
    </xdr:to>
    <xdr:sp macro="" textlink="">
      <xdr:nvSpPr>
        <xdr:cNvPr id="10" name="吹き出し: 角を丸めた四角形 9">
          <a:extLst>
            <a:ext uri="{FF2B5EF4-FFF2-40B4-BE49-F238E27FC236}">
              <a16:creationId xmlns:a16="http://schemas.microsoft.com/office/drawing/2014/main" id="{00000000-0008-0000-0100-00000A000000}"/>
            </a:ext>
          </a:extLst>
        </xdr:cNvPr>
        <xdr:cNvSpPr/>
      </xdr:nvSpPr>
      <xdr:spPr bwMode="auto">
        <a:xfrm>
          <a:off x="2514600" y="3756660"/>
          <a:ext cx="1089660" cy="594360"/>
        </a:xfrm>
        <a:prstGeom prst="wedgeRoundRectCallout">
          <a:avLst>
            <a:gd name="adj1" fmla="val 24101"/>
            <a:gd name="adj2" fmla="val -72156"/>
            <a:gd name="adj3" fmla="val 16667"/>
          </a:avLst>
        </a:prstGeom>
        <a:solidFill>
          <a:srgbClr val="FFFF9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r>
            <a:rPr lang="ja-JP" altLang="en-US" sz="900">
              <a:effectLst/>
              <a:latin typeface="ＭＳ Ｐ明朝" panose="02020600040205080304" pitchFamily="18" charset="-128"/>
              <a:ea typeface="ＭＳ Ｐ明朝" panose="02020600040205080304" pitchFamily="18" charset="-128"/>
            </a:rPr>
            <a:t>それぞれの税率の</a:t>
          </a:r>
          <a:endParaRPr lang="en-US" altLang="ja-JP" sz="900">
            <a:effectLst/>
            <a:latin typeface="ＭＳ Ｐ明朝" panose="02020600040205080304" pitchFamily="18" charset="-128"/>
            <a:ea typeface="ＭＳ Ｐ明朝" panose="02020600040205080304" pitchFamily="18" charset="-128"/>
          </a:endParaRPr>
        </a:p>
        <a:p>
          <a:r>
            <a:rPr lang="ja-JP" altLang="en-US" sz="900">
              <a:effectLst/>
              <a:latin typeface="ＭＳ Ｐ明朝" panose="02020600040205080304" pitchFamily="18" charset="-128"/>
              <a:ea typeface="ＭＳ Ｐ明朝" panose="02020600040205080304" pitchFamily="18" charset="-128"/>
            </a:rPr>
            <a:t>本体価格（税抜）を</a:t>
          </a:r>
          <a:endParaRPr lang="en-US" altLang="ja-JP" sz="900">
            <a:effectLst/>
            <a:latin typeface="ＭＳ Ｐ明朝" panose="02020600040205080304" pitchFamily="18" charset="-128"/>
            <a:ea typeface="ＭＳ Ｐ明朝" panose="02020600040205080304" pitchFamily="18" charset="-128"/>
          </a:endParaRPr>
        </a:p>
        <a:p>
          <a:r>
            <a:rPr lang="ja-JP" altLang="en-US" sz="900">
              <a:effectLst/>
              <a:latin typeface="ＭＳ Ｐ明朝" panose="02020600040205080304" pitchFamily="18" charset="-128"/>
              <a:ea typeface="ＭＳ Ｐ明朝" panose="02020600040205080304" pitchFamily="18" charset="-128"/>
            </a:rPr>
            <a:t>記入してください。</a:t>
          </a:r>
          <a:endParaRPr lang="ja-JP" altLang="ja-JP" sz="900">
            <a:effectLst/>
            <a:latin typeface="ＭＳ Ｐ明朝" panose="02020600040205080304" pitchFamily="18" charset="-128"/>
            <a:ea typeface="ＭＳ Ｐ明朝" panose="02020600040205080304" pitchFamily="18" charset="-128"/>
          </a:endParaRPr>
        </a:p>
      </xdr:txBody>
    </xdr:sp>
    <xdr:clientData/>
  </xdr:twoCellAnchor>
  <xdr:twoCellAnchor>
    <xdr:from>
      <xdr:col>45</xdr:col>
      <xdr:colOff>53340</xdr:colOff>
      <xdr:row>21</xdr:row>
      <xdr:rowOff>129540</xdr:rowOff>
    </xdr:from>
    <xdr:to>
      <xdr:col>68</xdr:col>
      <xdr:colOff>60960</xdr:colOff>
      <xdr:row>25</xdr:row>
      <xdr:rowOff>38100</xdr:rowOff>
    </xdr:to>
    <xdr:sp macro="" textlink="">
      <xdr:nvSpPr>
        <xdr:cNvPr id="12" name="吹き出し: 角を丸めた四角形 11">
          <a:extLst>
            <a:ext uri="{FF2B5EF4-FFF2-40B4-BE49-F238E27FC236}">
              <a16:creationId xmlns:a16="http://schemas.microsoft.com/office/drawing/2014/main" id="{00000000-0008-0000-0100-00000C000000}"/>
            </a:ext>
          </a:extLst>
        </xdr:cNvPr>
        <xdr:cNvSpPr/>
      </xdr:nvSpPr>
      <xdr:spPr bwMode="auto">
        <a:xfrm>
          <a:off x="3977640" y="4480560"/>
          <a:ext cx="1935480" cy="891540"/>
        </a:xfrm>
        <a:prstGeom prst="wedgeRoundRectCallout">
          <a:avLst>
            <a:gd name="adj1" fmla="val 41711"/>
            <a:gd name="adj2" fmla="val -145079"/>
            <a:gd name="adj3" fmla="val 16667"/>
          </a:avLst>
        </a:prstGeom>
        <a:solidFill>
          <a:srgbClr val="FFFF9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r>
            <a:rPr lang="ja-JP" altLang="en-US" sz="900">
              <a:effectLst/>
              <a:latin typeface="ＭＳ Ｐ明朝" panose="02020600040205080304" pitchFamily="18" charset="-128"/>
              <a:ea typeface="ＭＳ Ｐ明朝" panose="02020600040205080304" pitchFamily="18" charset="-128"/>
            </a:rPr>
            <a:t>消費税額等を本体価格</a:t>
          </a:r>
          <a:r>
            <a:rPr lang="en-US" altLang="ja-JP" sz="900">
              <a:effectLst/>
              <a:latin typeface="ＭＳ Ｐ明朝" panose="02020600040205080304" pitchFamily="18" charset="-128"/>
              <a:ea typeface="ＭＳ Ｐ明朝" panose="02020600040205080304" pitchFamily="18" charset="-128"/>
            </a:rPr>
            <a:t>(</a:t>
          </a:r>
          <a:r>
            <a:rPr lang="ja-JP" altLang="en-US" sz="900">
              <a:effectLst/>
              <a:latin typeface="ＭＳ Ｐ明朝" panose="02020600040205080304" pitchFamily="18" charset="-128"/>
              <a:ea typeface="ＭＳ Ｐ明朝" panose="02020600040205080304" pitchFamily="18" charset="-128"/>
            </a:rPr>
            <a:t>税抜</a:t>
          </a:r>
          <a:r>
            <a:rPr lang="en-US" altLang="ja-JP" sz="900">
              <a:effectLst/>
              <a:latin typeface="ＭＳ Ｐ明朝" panose="02020600040205080304" pitchFamily="18" charset="-128"/>
              <a:ea typeface="ＭＳ Ｐ明朝" panose="02020600040205080304" pitchFamily="18" charset="-128"/>
            </a:rPr>
            <a:t>)</a:t>
          </a:r>
          <a:r>
            <a:rPr lang="ja-JP" altLang="en-US" sz="900">
              <a:effectLst/>
              <a:latin typeface="ＭＳ Ｐ明朝" panose="02020600040205080304" pitchFamily="18" charset="-128"/>
              <a:ea typeface="ＭＳ Ｐ明朝" panose="02020600040205080304" pitchFamily="18" charset="-128"/>
            </a:rPr>
            <a:t>から</a:t>
          </a:r>
          <a:endParaRPr lang="en-US" altLang="ja-JP" sz="900">
            <a:effectLst/>
            <a:latin typeface="ＭＳ Ｐ明朝" panose="02020600040205080304" pitchFamily="18" charset="-128"/>
            <a:ea typeface="ＭＳ Ｐ明朝" panose="02020600040205080304" pitchFamily="18" charset="-128"/>
          </a:endParaRPr>
        </a:p>
        <a:p>
          <a:r>
            <a:rPr lang="ja-JP" altLang="en-US" sz="900">
              <a:effectLst/>
              <a:latin typeface="ＭＳ Ｐ明朝" panose="02020600040205080304" pitchFamily="18" charset="-128"/>
              <a:ea typeface="ＭＳ Ｐ明朝" panose="02020600040205080304" pitchFamily="18" charset="-128"/>
            </a:rPr>
            <a:t>　・四捨五入する関数</a:t>
          </a:r>
          <a:endParaRPr lang="en-US" altLang="ja-JP" sz="900">
            <a:effectLst/>
            <a:latin typeface="ＭＳ Ｐ明朝" panose="02020600040205080304" pitchFamily="18" charset="-128"/>
            <a:ea typeface="ＭＳ Ｐ明朝" panose="02020600040205080304" pitchFamily="18" charset="-128"/>
          </a:endParaRPr>
        </a:p>
        <a:p>
          <a:r>
            <a:rPr lang="ja-JP" altLang="en-US" sz="900">
              <a:effectLst/>
              <a:latin typeface="ＭＳ Ｐ明朝" panose="02020600040205080304" pitchFamily="18" charset="-128"/>
              <a:ea typeface="ＭＳ Ｐ明朝" panose="02020600040205080304" pitchFamily="18" charset="-128"/>
            </a:rPr>
            <a:t>　　　</a:t>
          </a:r>
          <a:r>
            <a:rPr lang="en-US" altLang="ja-JP" sz="900">
              <a:effectLst/>
              <a:latin typeface="ＭＳ Ｐ明朝" panose="02020600040205080304" pitchFamily="18" charset="-128"/>
              <a:ea typeface="ＭＳ Ｐ明朝" panose="02020600040205080304" pitchFamily="18" charset="-128"/>
            </a:rPr>
            <a:t>=ROUND(</a:t>
          </a:r>
          <a:r>
            <a:rPr lang="ja-JP" altLang="en-US" sz="900">
              <a:effectLst/>
              <a:latin typeface="ＭＳ Ｐ明朝" panose="02020600040205080304" pitchFamily="18" charset="-128"/>
              <a:ea typeface="ＭＳ Ｐ明朝" panose="02020600040205080304" pitchFamily="18" charset="-128"/>
            </a:rPr>
            <a:t>数値</a:t>
          </a:r>
          <a:r>
            <a:rPr lang="en-US" altLang="ja-JP" sz="900">
              <a:effectLst/>
              <a:latin typeface="ＭＳ Ｐ明朝" panose="02020600040205080304" pitchFamily="18" charset="-128"/>
              <a:ea typeface="ＭＳ Ｐ明朝" panose="02020600040205080304" pitchFamily="18" charset="-128"/>
            </a:rPr>
            <a:t>,0</a:t>
          </a:r>
          <a:r>
            <a:rPr lang="ja-JP" altLang="en-US" sz="900">
              <a:effectLst/>
              <a:latin typeface="ＭＳ Ｐ明朝" panose="02020600040205080304" pitchFamily="18" charset="-128"/>
              <a:ea typeface="ＭＳ Ｐ明朝" panose="02020600040205080304" pitchFamily="18" charset="-128"/>
            </a:rPr>
            <a:t>）</a:t>
          </a:r>
          <a:endParaRPr lang="en-US" altLang="ja-JP" sz="900">
            <a:effectLst/>
            <a:latin typeface="ＭＳ Ｐ明朝" panose="02020600040205080304" pitchFamily="18" charset="-128"/>
            <a:ea typeface="ＭＳ Ｐ明朝" panose="02020600040205080304" pitchFamily="18" charset="-128"/>
          </a:endParaRPr>
        </a:p>
        <a:p>
          <a:r>
            <a:rPr lang="ja-JP" altLang="en-US" sz="900">
              <a:effectLst/>
              <a:latin typeface="ＭＳ Ｐ明朝" panose="02020600040205080304" pitchFamily="18" charset="-128"/>
              <a:ea typeface="ＭＳ Ｐ明朝" panose="02020600040205080304" pitchFamily="18" charset="-128"/>
            </a:rPr>
            <a:t>　・切捨て処理する関数</a:t>
          </a:r>
          <a:endParaRPr lang="en-US" altLang="ja-JP" sz="900">
            <a:effectLst/>
            <a:latin typeface="ＭＳ Ｐ明朝" panose="02020600040205080304" pitchFamily="18" charset="-128"/>
            <a:ea typeface="ＭＳ Ｐ明朝" panose="02020600040205080304" pitchFamily="18" charset="-128"/>
          </a:endParaRPr>
        </a:p>
        <a:p>
          <a:r>
            <a:rPr lang="ja-JP" altLang="en-US" sz="900">
              <a:effectLst/>
              <a:latin typeface="ＭＳ Ｐ明朝" panose="02020600040205080304" pitchFamily="18" charset="-128"/>
              <a:ea typeface="ＭＳ Ｐ明朝" panose="02020600040205080304" pitchFamily="18" charset="-128"/>
              <a:cs typeface="+mn-cs"/>
            </a:rPr>
            <a:t>　　　</a:t>
          </a:r>
          <a:r>
            <a:rPr lang="en-US" altLang="ja-JP" sz="900">
              <a:effectLst/>
              <a:latin typeface="ＭＳ Ｐ明朝" panose="02020600040205080304" pitchFamily="18" charset="-128"/>
              <a:ea typeface="ＭＳ Ｐ明朝" panose="02020600040205080304" pitchFamily="18" charset="-128"/>
              <a:cs typeface="+mn-cs"/>
            </a:rPr>
            <a:t>=ROUNDDOWN(</a:t>
          </a:r>
          <a:r>
            <a:rPr lang="ja-JP" altLang="ja-JP" sz="900">
              <a:effectLst/>
              <a:latin typeface="ＭＳ Ｐ明朝" panose="02020600040205080304" pitchFamily="18" charset="-128"/>
              <a:ea typeface="ＭＳ Ｐ明朝" panose="02020600040205080304" pitchFamily="18" charset="-128"/>
              <a:cs typeface="+mn-cs"/>
            </a:rPr>
            <a:t>数値</a:t>
          </a:r>
          <a:r>
            <a:rPr lang="en-US" altLang="ja-JP" sz="900">
              <a:effectLst/>
              <a:latin typeface="ＭＳ Ｐ明朝" panose="02020600040205080304" pitchFamily="18" charset="-128"/>
              <a:ea typeface="ＭＳ Ｐ明朝" panose="02020600040205080304" pitchFamily="18" charset="-128"/>
              <a:cs typeface="+mn-cs"/>
            </a:rPr>
            <a:t>,0)</a:t>
          </a:r>
          <a:endParaRPr lang="en-US" altLang="ja-JP" sz="900">
            <a:effectLst/>
            <a:latin typeface="ＭＳ Ｐ明朝" panose="02020600040205080304" pitchFamily="18" charset="-128"/>
            <a:ea typeface="ＭＳ Ｐ明朝" panose="02020600040205080304" pitchFamily="18" charset="-128"/>
          </a:endParaRPr>
        </a:p>
        <a:p>
          <a:endParaRPr lang="en-US" altLang="ja-JP" sz="900">
            <a:effectLst/>
            <a:latin typeface="ＭＳ Ｐ明朝" panose="02020600040205080304" pitchFamily="18" charset="-128"/>
            <a:ea typeface="ＭＳ Ｐ明朝" panose="02020600040205080304" pitchFamily="18" charset="-128"/>
          </a:endParaRPr>
        </a:p>
        <a:p>
          <a:endParaRPr lang="ja-JP" altLang="ja-JP" sz="900">
            <a:effectLst/>
            <a:latin typeface="ＭＳ Ｐ明朝" panose="02020600040205080304" pitchFamily="18" charset="-128"/>
            <a:ea typeface="ＭＳ Ｐ明朝" panose="02020600040205080304" pitchFamily="18" charset="-128"/>
          </a:endParaRPr>
        </a:p>
      </xdr:txBody>
    </xdr:sp>
    <xdr:clientData/>
  </xdr:twoCellAnchor>
  <xdr:twoCellAnchor>
    <xdr:from>
      <xdr:col>54</xdr:col>
      <xdr:colOff>15240</xdr:colOff>
      <xdr:row>18</xdr:row>
      <xdr:rowOff>137160</xdr:rowOff>
    </xdr:from>
    <xdr:to>
      <xdr:col>67</xdr:col>
      <xdr:colOff>15240</xdr:colOff>
      <xdr:row>21</xdr:row>
      <xdr:rowOff>0</xdr:rowOff>
    </xdr:to>
    <xdr:sp macro="" textlink="">
      <xdr:nvSpPr>
        <xdr:cNvPr id="11" name="吹き出し: 角を丸めた四角形 10">
          <a:extLst>
            <a:ext uri="{FF2B5EF4-FFF2-40B4-BE49-F238E27FC236}">
              <a16:creationId xmlns:a16="http://schemas.microsoft.com/office/drawing/2014/main" id="{00000000-0008-0000-0100-00000B000000}"/>
            </a:ext>
          </a:extLst>
        </xdr:cNvPr>
        <xdr:cNvSpPr/>
      </xdr:nvSpPr>
      <xdr:spPr bwMode="auto">
        <a:xfrm>
          <a:off x="4693920" y="3756660"/>
          <a:ext cx="1089660" cy="594360"/>
        </a:xfrm>
        <a:prstGeom prst="wedgeRoundRectCallout">
          <a:avLst>
            <a:gd name="adj1" fmla="val 20366"/>
            <a:gd name="adj2" fmla="val -73840"/>
            <a:gd name="adj3" fmla="val 16667"/>
          </a:avLst>
        </a:prstGeom>
        <a:solidFill>
          <a:srgbClr val="FFFF9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r>
            <a:rPr lang="ja-JP" altLang="en-US" sz="900">
              <a:effectLst/>
              <a:latin typeface="ＭＳ Ｐ明朝" panose="02020600040205080304" pitchFamily="18" charset="-128"/>
              <a:ea typeface="ＭＳ Ｐ明朝" panose="02020600040205080304" pitchFamily="18" charset="-128"/>
            </a:rPr>
            <a:t>それぞれの税率の</a:t>
          </a:r>
          <a:endParaRPr lang="en-US" altLang="ja-JP" sz="900">
            <a:effectLst/>
            <a:latin typeface="ＭＳ Ｐ明朝" panose="02020600040205080304" pitchFamily="18" charset="-128"/>
            <a:ea typeface="ＭＳ Ｐ明朝" panose="02020600040205080304" pitchFamily="18" charset="-128"/>
          </a:endParaRPr>
        </a:p>
        <a:p>
          <a:r>
            <a:rPr lang="ja-JP" altLang="en-US" sz="900">
              <a:effectLst/>
              <a:latin typeface="ＭＳ Ｐ明朝" panose="02020600040205080304" pitchFamily="18" charset="-128"/>
              <a:ea typeface="ＭＳ Ｐ明朝" panose="02020600040205080304" pitchFamily="18" charset="-128"/>
            </a:rPr>
            <a:t>消費税額等を</a:t>
          </a:r>
          <a:endParaRPr lang="en-US" altLang="ja-JP" sz="900">
            <a:effectLst/>
            <a:latin typeface="ＭＳ Ｐ明朝" panose="02020600040205080304" pitchFamily="18" charset="-128"/>
            <a:ea typeface="ＭＳ Ｐ明朝" panose="02020600040205080304" pitchFamily="18" charset="-128"/>
          </a:endParaRPr>
        </a:p>
        <a:p>
          <a:r>
            <a:rPr lang="ja-JP" altLang="en-US" sz="900">
              <a:effectLst/>
              <a:latin typeface="ＭＳ Ｐ明朝" panose="02020600040205080304" pitchFamily="18" charset="-128"/>
              <a:ea typeface="ＭＳ Ｐ明朝" panose="02020600040205080304" pitchFamily="18" charset="-128"/>
            </a:rPr>
            <a:t>記入してください。</a:t>
          </a:r>
          <a:endParaRPr lang="en-US" altLang="ja-JP" sz="900">
            <a:effectLst/>
            <a:latin typeface="ＭＳ Ｐ明朝" panose="02020600040205080304" pitchFamily="18" charset="-128"/>
            <a:ea typeface="ＭＳ Ｐ明朝" panose="02020600040205080304" pitchFamily="18" charset="-128"/>
          </a:endParaRPr>
        </a:p>
        <a:p>
          <a:endParaRPr lang="en-US" altLang="ja-JP" sz="9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xdr:colOff>
      <xdr:row>7</xdr:row>
      <xdr:rowOff>7620</xdr:rowOff>
    </xdr:from>
    <xdr:to>
      <xdr:col>22</xdr:col>
      <xdr:colOff>53340</xdr:colOff>
      <xdr:row>8</xdr:row>
      <xdr:rowOff>60960</xdr:rowOff>
    </xdr:to>
    <xdr:sp macro="" textlink="">
      <xdr:nvSpPr>
        <xdr:cNvPr id="2" name="吹き出し: 角を丸めた四角形 1">
          <a:extLst>
            <a:ext uri="{FF2B5EF4-FFF2-40B4-BE49-F238E27FC236}">
              <a16:creationId xmlns:a16="http://schemas.microsoft.com/office/drawing/2014/main" id="{00000000-0008-0000-0200-000002000000}"/>
            </a:ext>
          </a:extLst>
        </xdr:cNvPr>
        <xdr:cNvSpPr/>
      </xdr:nvSpPr>
      <xdr:spPr bwMode="auto">
        <a:xfrm>
          <a:off x="22860" y="1668780"/>
          <a:ext cx="1935480" cy="281940"/>
        </a:xfrm>
        <a:prstGeom prst="wedgeRoundRectCallout">
          <a:avLst>
            <a:gd name="adj1" fmla="val 13313"/>
            <a:gd name="adj2" fmla="val -132369"/>
            <a:gd name="adj3" fmla="val 16667"/>
          </a:avLst>
        </a:prstGeom>
        <a:solidFill>
          <a:srgbClr val="FFFF9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r>
            <a:rPr kumimoji="1" lang="ja-JP" altLang="en-US" sz="900">
              <a:effectLst/>
              <a:latin typeface="ＭＳ Ｐ明朝" panose="02020600040205080304" pitchFamily="18" charset="-128"/>
              <a:ea typeface="ＭＳ Ｐ明朝" panose="02020600040205080304" pitchFamily="18" charset="-128"/>
              <a:cs typeface="+mn-cs"/>
            </a:rPr>
            <a:t>「請求書</a:t>
          </a:r>
          <a:r>
            <a:rPr kumimoji="1" lang="en-US" altLang="ja-JP" sz="900">
              <a:effectLst/>
              <a:latin typeface="ＭＳ Ｐ明朝" panose="02020600040205080304" pitchFamily="18" charset="-128"/>
              <a:ea typeface="ＭＳ Ｐ明朝" panose="02020600040205080304" pitchFamily="18" charset="-128"/>
              <a:cs typeface="+mn-cs"/>
            </a:rPr>
            <a:t>YA01</a:t>
          </a:r>
          <a:r>
            <a:rPr kumimoji="1" lang="ja-JP" altLang="en-US" sz="900">
              <a:effectLst/>
              <a:latin typeface="ＭＳ Ｐ明朝" panose="02020600040205080304" pitchFamily="18" charset="-128"/>
              <a:ea typeface="ＭＳ Ｐ明朝" panose="02020600040205080304" pitchFamily="18" charset="-128"/>
              <a:cs typeface="+mn-cs"/>
            </a:rPr>
            <a:t>」の内容が転記されます。</a:t>
          </a:r>
          <a:endParaRPr lang="ja-JP" altLang="ja-JP" sz="900">
            <a:effectLst/>
            <a:latin typeface="ＭＳ Ｐ明朝" panose="02020600040205080304" pitchFamily="18" charset="-128"/>
            <a:ea typeface="ＭＳ Ｐ明朝" panose="02020600040205080304" pitchFamily="18" charset="-128"/>
          </a:endParaRPr>
        </a:p>
      </xdr:txBody>
    </xdr:sp>
    <xdr:clientData/>
  </xdr:twoCellAnchor>
  <xdr:twoCellAnchor>
    <xdr:from>
      <xdr:col>32</xdr:col>
      <xdr:colOff>38100</xdr:colOff>
      <xdr:row>2</xdr:row>
      <xdr:rowOff>38100</xdr:rowOff>
    </xdr:from>
    <xdr:to>
      <xdr:col>55</xdr:col>
      <xdr:colOff>22860</xdr:colOff>
      <xdr:row>5</xdr:row>
      <xdr:rowOff>1</xdr:rowOff>
    </xdr:to>
    <xdr:sp macro="" textlink="">
      <xdr:nvSpPr>
        <xdr:cNvPr id="3" name="吹き出し: 角を丸めた四角形 2">
          <a:extLst>
            <a:ext uri="{FF2B5EF4-FFF2-40B4-BE49-F238E27FC236}">
              <a16:creationId xmlns:a16="http://schemas.microsoft.com/office/drawing/2014/main" id="{00000000-0008-0000-0200-000003000000}"/>
            </a:ext>
          </a:extLst>
        </xdr:cNvPr>
        <xdr:cNvSpPr/>
      </xdr:nvSpPr>
      <xdr:spPr bwMode="auto">
        <a:xfrm>
          <a:off x="2781300" y="579120"/>
          <a:ext cx="1912620" cy="525781"/>
        </a:xfrm>
        <a:prstGeom prst="wedgeRoundRectCallout">
          <a:avLst>
            <a:gd name="adj1" fmla="val 124558"/>
            <a:gd name="adj2" fmla="val -132814"/>
            <a:gd name="adj3" fmla="val 16667"/>
          </a:avLst>
        </a:prstGeom>
        <a:solidFill>
          <a:srgbClr val="FFFF9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r>
            <a:rPr kumimoji="1" lang="ja-JP" altLang="en-US" sz="900">
              <a:effectLst/>
              <a:latin typeface="ＭＳ Ｐ明朝" panose="02020600040205080304" pitchFamily="18" charset="-128"/>
              <a:ea typeface="ＭＳ Ｐ明朝" panose="02020600040205080304" pitchFamily="18" charset="-128"/>
              <a:cs typeface="+mn-cs"/>
            </a:rPr>
            <a:t>ページ数です。請求明細書の</a:t>
          </a:r>
          <a:r>
            <a:rPr kumimoji="1" lang="en-US" altLang="ja-JP" sz="900">
              <a:effectLst/>
              <a:latin typeface="ＭＳ Ｐ明朝" panose="02020600040205080304" pitchFamily="18" charset="-128"/>
              <a:ea typeface="ＭＳ Ｐ明朝" panose="02020600040205080304" pitchFamily="18" charset="-128"/>
              <a:cs typeface="+mn-cs"/>
            </a:rPr>
            <a:t>2</a:t>
          </a:r>
          <a:r>
            <a:rPr kumimoji="1" lang="ja-JP" altLang="en-US" sz="900">
              <a:effectLst/>
              <a:latin typeface="ＭＳ Ｐ明朝" panose="02020600040205080304" pitchFamily="18" charset="-128"/>
              <a:ea typeface="ＭＳ Ｐ明朝" panose="02020600040205080304" pitchFamily="18" charset="-128"/>
              <a:cs typeface="+mn-cs"/>
            </a:rPr>
            <a:t>ページ目以降は、下部を利用してください。</a:t>
          </a:r>
          <a:endParaRPr lang="ja-JP" altLang="ja-JP" sz="900">
            <a:effectLst/>
            <a:latin typeface="ＭＳ Ｐ明朝" panose="02020600040205080304" pitchFamily="18" charset="-128"/>
            <a:ea typeface="ＭＳ Ｐ明朝" panose="02020600040205080304" pitchFamily="18" charset="-128"/>
          </a:endParaRPr>
        </a:p>
      </xdr:txBody>
    </xdr:sp>
    <xdr:clientData/>
  </xdr:twoCellAnchor>
  <xdr:twoCellAnchor>
    <xdr:from>
      <xdr:col>57</xdr:col>
      <xdr:colOff>45720</xdr:colOff>
      <xdr:row>3</xdr:row>
      <xdr:rowOff>205740</xdr:rowOff>
    </xdr:from>
    <xdr:to>
      <xdr:col>73</xdr:col>
      <xdr:colOff>5265</xdr:colOff>
      <xdr:row>5</xdr:row>
      <xdr:rowOff>52443</xdr:rowOff>
    </xdr:to>
    <xdr:sp macro="" textlink="">
      <xdr:nvSpPr>
        <xdr:cNvPr id="4" name="吹き出し: 角を丸めた四角形 3">
          <a:extLst>
            <a:ext uri="{FF2B5EF4-FFF2-40B4-BE49-F238E27FC236}">
              <a16:creationId xmlns:a16="http://schemas.microsoft.com/office/drawing/2014/main" id="{00000000-0008-0000-0200-000004000000}"/>
            </a:ext>
          </a:extLst>
        </xdr:cNvPr>
        <xdr:cNvSpPr/>
      </xdr:nvSpPr>
      <xdr:spPr bwMode="auto">
        <a:xfrm>
          <a:off x="4884420" y="952500"/>
          <a:ext cx="1354005" cy="204843"/>
        </a:xfrm>
        <a:prstGeom prst="wedgeRoundRectCallout">
          <a:avLst>
            <a:gd name="adj1" fmla="val -1313"/>
            <a:gd name="adj2" fmla="val -109134"/>
            <a:gd name="adj3" fmla="val 16667"/>
          </a:avLst>
        </a:prstGeom>
        <a:solidFill>
          <a:srgbClr val="FFFF9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r>
            <a:rPr kumimoji="1" lang="ja-JP" altLang="en-US" sz="900">
              <a:effectLst/>
              <a:latin typeface="ＭＳ Ｐ明朝" panose="02020600040205080304" pitchFamily="18" charset="-128"/>
              <a:ea typeface="ＭＳ Ｐ明朝" panose="02020600040205080304" pitchFamily="18" charset="-128"/>
              <a:cs typeface="+mn-cs"/>
            </a:rPr>
            <a:t>請求日を記入してください。</a:t>
          </a:r>
          <a:endParaRPr lang="ja-JP" altLang="ja-JP" sz="900">
            <a:effectLst/>
            <a:latin typeface="ＭＳ Ｐ明朝" panose="02020600040205080304" pitchFamily="18" charset="-128"/>
            <a:ea typeface="ＭＳ Ｐ明朝" panose="02020600040205080304" pitchFamily="18" charset="-128"/>
          </a:endParaRPr>
        </a:p>
      </xdr:txBody>
    </xdr:sp>
    <xdr:clientData/>
  </xdr:twoCellAnchor>
  <xdr:twoCellAnchor>
    <xdr:from>
      <xdr:col>47</xdr:col>
      <xdr:colOff>68580</xdr:colOff>
      <xdr:row>5</xdr:row>
      <xdr:rowOff>121920</xdr:rowOff>
    </xdr:from>
    <xdr:to>
      <xdr:col>72</xdr:col>
      <xdr:colOff>76649</xdr:colOff>
      <xdr:row>8</xdr:row>
      <xdr:rowOff>125058</xdr:rowOff>
    </xdr:to>
    <xdr:sp macro="" textlink="">
      <xdr:nvSpPr>
        <xdr:cNvPr id="5" name="吹き出し: 角を丸めた四角形 4">
          <a:extLst>
            <a:ext uri="{FF2B5EF4-FFF2-40B4-BE49-F238E27FC236}">
              <a16:creationId xmlns:a16="http://schemas.microsoft.com/office/drawing/2014/main" id="{00000000-0008-0000-0200-000005000000}"/>
            </a:ext>
          </a:extLst>
        </xdr:cNvPr>
        <xdr:cNvSpPr/>
      </xdr:nvSpPr>
      <xdr:spPr bwMode="auto">
        <a:xfrm>
          <a:off x="4069080" y="1226820"/>
          <a:ext cx="2156909" cy="787998"/>
        </a:xfrm>
        <a:prstGeom prst="wedgeRoundRectCallout">
          <a:avLst>
            <a:gd name="adj1" fmla="val 25676"/>
            <a:gd name="adj2" fmla="val -49553"/>
            <a:gd name="adj3" fmla="val 16667"/>
          </a:avLst>
        </a:prstGeom>
        <a:solidFill>
          <a:srgbClr val="FFFF9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t" upright="1"/>
        <a:lstStyle/>
        <a:p>
          <a:r>
            <a:rPr kumimoji="1" lang="ja-JP" altLang="en-US" sz="900">
              <a:effectLst/>
              <a:latin typeface="ＭＳ Ｐ明朝" panose="02020600040205080304" pitchFamily="18" charset="-128"/>
              <a:ea typeface="ＭＳ Ｐ明朝" panose="02020600040205080304" pitchFamily="18" charset="-128"/>
              <a:cs typeface="+mn-cs"/>
            </a:rPr>
            <a:t>「請求書</a:t>
          </a:r>
          <a:r>
            <a:rPr kumimoji="1" lang="en-US" altLang="ja-JP" sz="900">
              <a:effectLst/>
              <a:latin typeface="ＭＳ Ｐ明朝" panose="02020600040205080304" pitchFamily="18" charset="-128"/>
              <a:ea typeface="ＭＳ Ｐ明朝" panose="02020600040205080304" pitchFamily="18" charset="-128"/>
              <a:cs typeface="+mn-cs"/>
            </a:rPr>
            <a:t>YA01</a:t>
          </a:r>
          <a:r>
            <a:rPr kumimoji="1" lang="ja-JP" altLang="en-US" sz="900">
              <a:effectLst/>
              <a:latin typeface="ＭＳ Ｐ明朝" panose="02020600040205080304" pitchFamily="18" charset="-128"/>
              <a:ea typeface="ＭＳ Ｐ明朝" panose="02020600040205080304" pitchFamily="18" charset="-128"/>
              <a:cs typeface="+mn-cs"/>
            </a:rPr>
            <a:t>」の内容が転記されます。</a:t>
          </a:r>
          <a:endParaRPr lang="ja-JP" altLang="ja-JP" sz="900">
            <a:effectLst/>
            <a:latin typeface="ＭＳ Ｐ明朝" panose="02020600040205080304" pitchFamily="18" charset="-128"/>
            <a:ea typeface="ＭＳ Ｐ明朝" panose="02020600040205080304" pitchFamily="18" charset="-128"/>
          </a:endParaRPr>
        </a:p>
      </xdr:txBody>
    </xdr:sp>
    <xdr:clientData/>
  </xdr:twoCellAnchor>
  <xdr:twoCellAnchor>
    <xdr:from>
      <xdr:col>51</xdr:col>
      <xdr:colOff>7620</xdr:colOff>
      <xdr:row>6</xdr:row>
      <xdr:rowOff>236220</xdr:rowOff>
    </xdr:from>
    <xdr:to>
      <xdr:col>72</xdr:col>
      <xdr:colOff>37204</xdr:colOff>
      <xdr:row>11</xdr:row>
      <xdr:rowOff>21517</xdr:rowOff>
    </xdr:to>
    <xdr:sp macro="" textlink="">
      <xdr:nvSpPr>
        <xdr:cNvPr id="6" name="吹き出し: 角を丸めた四角形 5">
          <a:extLst>
            <a:ext uri="{FF2B5EF4-FFF2-40B4-BE49-F238E27FC236}">
              <a16:creationId xmlns:a16="http://schemas.microsoft.com/office/drawing/2014/main" id="{00000000-0008-0000-0200-000006000000}"/>
            </a:ext>
          </a:extLst>
        </xdr:cNvPr>
        <xdr:cNvSpPr/>
      </xdr:nvSpPr>
      <xdr:spPr bwMode="auto">
        <a:xfrm>
          <a:off x="4343400" y="1645920"/>
          <a:ext cx="1843144" cy="661597"/>
        </a:xfrm>
        <a:prstGeom prst="wedgeRoundRectCallout">
          <a:avLst>
            <a:gd name="adj1" fmla="val 58905"/>
            <a:gd name="adj2" fmla="val -30081"/>
            <a:gd name="adj3" fmla="val 16667"/>
          </a:avLst>
        </a:prstGeom>
        <a:solidFill>
          <a:srgbClr val="FFFF9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r>
            <a:rPr kumimoji="1" lang="ja-JP" altLang="en-US" sz="900">
              <a:effectLst/>
              <a:latin typeface="ＭＳ Ｐ明朝" panose="02020600040205080304" pitchFamily="18" charset="-128"/>
              <a:ea typeface="ＭＳ Ｐ明朝" panose="02020600040205080304" pitchFamily="18" charset="-128"/>
              <a:cs typeface="+mn-cs"/>
            </a:rPr>
            <a:t>請求書、請求明細</a:t>
          </a:r>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書を</a:t>
          </a:r>
          <a:r>
            <a:rPr kumimoji="1" lang="ja-JP" altLang="en-US" sz="900">
              <a:solidFill>
                <a:srgbClr val="FF0000"/>
              </a:solidFill>
              <a:effectLst/>
              <a:latin typeface="ＭＳ Ｐ明朝" panose="02020600040205080304" pitchFamily="18" charset="-128"/>
              <a:ea typeface="ＭＳ Ｐ明朝" panose="02020600040205080304" pitchFamily="18" charset="-128"/>
              <a:cs typeface="+mn-cs"/>
            </a:rPr>
            <a:t>各</a:t>
          </a:r>
          <a:r>
            <a:rPr kumimoji="1" lang="ja-JP" altLang="en-US" sz="900" b="0">
              <a:solidFill>
                <a:srgbClr val="FF0000"/>
              </a:solidFill>
              <a:effectLst/>
              <a:latin typeface="ＭＳ Ｐ明朝" panose="02020600040205080304" pitchFamily="18" charset="-128"/>
              <a:ea typeface="ＭＳ Ｐ明朝" panose="02020600040205080304" pitchFamily="18" charset="-128"/>
              <a:cs typeface="+mn-cs"/>
            </a:rPr>
            <a:t>１部</a:t>
          </a:r>
          <a:r>
            <a:rPr kumimoji="1" lang="ja-JP" altLang="en-US" sz="900">
              <a:effectLst/>
              <a:latin typeface="ＭＳ Ｐ明朝" panose="02020600040205080304" pitchFamily="18" charset="-128"/>
              <a:ea typeface="ＭＳ Ｐ明朝" panose="02020600040205080304" pitchFamily="18" charset="-128"/>
              <a:cs typeface="+mn-cs"/>
            </a:rPr>
            <a:t>、押印して</a:t>
          </a:r>
          <a:r>
            <a:rPr kumimoji="1" lang="ja-JP" altLang="ja-JP" sz="900">
              <a:effectLst/>
              <a:latin typeface="ＭＳ Ｐ明朝" panose="02020600040205080304" pitchFamily="18" charset="-128"/>
              <a:ea typeface="ＭＳ Ｐ明朝" panose="02020600040205080304" pitchFamily="18" charset="-128"/>
              <a:cs typeface="+mn-cs"/>
            </a:rPr>
            <a:t>提出して</a:t>
          </a:r>
          <a:r>
            <a:rPr kumimoji="1" lang="ja-JP" altLang="en-US" sz="900">
              <a:effectLst/>
              <a:latin typeface="ＭＳ Ｐ明朝" panose="02020600040205080304" pitchFamily="18" charset="-128"/>
              <a:ea typeface="ＭＳ Ｐ明朝" panose="02020600040205080304" pitchFamily="18" charset="-128"/>
              <a:cs typeface="+mn-cs"/>
            </a:rPr>
            <a:t>ください。印刷は白黒</a:t>
          </a:r>
          <a:r>
            <a:rPr kumimoji="1" lang="en-US" altLang="ja-JP" sz="900">
              <a:effectLst/>
              <a:latin typeface="ＭＳ Ｐ明朝" panose="02020600040205080304" pitchFamily="18" charset="-128"/>
              <a:ea typeface="ＭＳ Ｐ明朝" panose="02020600040205080304" pitchFamily="18" charset="-128"/>
              <a:cs typeface="+mn-cs"/>
            </a:rPr>
            <a:t>or</a:t>
          </a:r>
          <a:r>
            <a:rPr kumimoji="1" lang="ja-JP" altLang="en-US" sz="900">
              <a:effectLst/>
              <a:latin typeface="ＭＳ Ｐ明朝" panose="02020600040205080304" pitchFamily="18" charset="-128"/>
              <a:ea typeface="ＭＳ Ｐ明朝" panose="02020600040205080304" pitchFamily="18" charset="-128"/>
              <a:cs typeface="+mn-cs"/>
            </a:rPr>
            <a:t>カラーどちらでも構いません。　</a:t>
          </a:r>
          <a:endParaRPr lang="ja-JP" altLang="ja-JP" sz="900">
            <a:effectLst/>
            <a:latin typeface="ＭＳ Ｐ明朝" panose="02020600040205080304" pitchFamily="18" charset="-128"/>
            <a:ea typeface="ＭＳ Ｐ明朝" panose="02020600040205080304" pitchFamily="18" charset="-128"/>
          </a:endParaRPr>
        </a:p>
      </xdr:txBody>
    </xdr:sp>
    <xdr:clientData/>
  </xdr:twoCellAnchor>
  <xdr:twoCellAnchor>
    <xdr:from>
      <xdr:col>4</xdr:col>
      <xdr:colOff>38100</xdr:colOff>
      <xdr:row>8</xdr:row>
      <xdr:rowOff>106680</xdr:rowOff>
    </xdr:from>
    <xdr:to>
      <xdr:col>20</xdr:col>
      <xdr:colOff>39892</xdr:colOff>
      <xdr:row>10</xdr:row>
      <xdr:rowOff>79243</xdr:rowOff>
    </xdr:to>
    <xdr:sp macro="" textlink="">
      <xdr:nvSpPr>
        <xdr:cNvPr id="7" name="吹き出し: 角を丸めた四角形 6">
          <a:extLst>
            <a:ext uri="{FF2B5EF4-FFF2-40B4-BE49-F238E27FC236}">
              <a16:creationId xmlns:a16="http://schemas.microsoft.com/office/drawing/2014/main" id="{00000000-0008-0000-0200-000007000000}"/>
            </a:ext>
          </a:extLst>
        </xdr:cNvPr>
        <xdr:cNvSpPr/>
      </xdr:nvSpPr>
      <xdr:spPr bwMode="auto">
        <a:xfrm>
          <a:off x="434340" y="1996440"/>
          <a:ext cx="1342912" cy="269743"/>
        </a:xfrm>
        <a:prstGeom prst="wedgeRoundRectCallout">
          <a:avLst>
            <a:gd name="adj1" fmla="val -65549"/>
            <a:gd name="adj2" fmla="val 175101"/>
            <a:gd name="adj3" fmla="val 16667"/>
          </a:avLst>
        </a:prstGeom>
        <a:solidFill>
          <a:srgbClr val="FFFF9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r>
            <a:rPr kumimoji="1" lang="ja-JP" altLang="en-US" sz="900">
              <a:effectLst/>
              <a:latin typeface="ＭＳ Ｐ明朝" panose="02020600040205080304" pitchFamily="18" charset="-128"/>
              <a:ea typeface="ＭＳ Ｐ明朝" panose="02020600040205080304" pitchFamily="18" charset="-128"/>
              <a:cs typeface="+mn-cs"/>
            </a:rPr>
            <a:t>納入日を記入して下さい。</a:t>
          </a:r>
          <a:endParaRPr lang="ja-JP" altLang="ja-JP" sz="900">
            <a:effectLst/>
            <a:latin typeface="ＭＳ Ｐ明朝" panose="02020600040205080304" pitchFamily="18" charset="-128"/>
            <a:ea typeface="ＭＳ Ｐ明朝" panose="02020600040205080304" pitchFamily="18" charset="-128"/>
          </a:endParaRPr>
        </a:p>
      </xdr:txBody>
    </xdr:sp>
    <xdr:clientData/>
  </xdr:twoCellAnchor>
  <xdr:twoCellAnchor>
    <xdr:from>
      <xdr:col>59</xdr:col>
      <xdr:colOff>22860</xdr:colOff>
      <xdr:row>17</xdr:row>
      <xdr:rowOff>121920</xdr:rowOff>
    </xdr:from>
    <xdr:to>
      <xdr:col>76</xdr:col>
      <xdr:colOff>7620</xdr:colOff>
      <xdr:row>18</xdr:row>
      <xdr:rowOff>88302</xdr:rowOff>
    </xdr:to>
    <xdr:sp macro="" textlink="">
      <xdr:nvSpPr>
        <xdr:cNvPr id="10" name="吹き出し: 角を丸めた四角形 9">
          <a:extLst>
            <a:ext uri="{FF2B5EF4-FFF2-40B4-BE49-F238E27FC236}">
              <a16:creationId xmlns:a16="http://schemas.microsoft.com/office/drawing/2014/main" id="{00000000-0008-0000-0200-00000A000000}"/>
            </a:ext>
          </a:extLst>
        </xdr:cNvPr>
        <xdr:cNvSpPr/>
      </xdr:nvSpPr>
      <xdr:spPr bwMode="auto">
        <a:xfrm>
          <a:off x="5029200" y="4290060"/>
          <a:ext cx="1463040" cy="286422"/>
        </a:xfrm>
        <a:prstGeom prst="wedgeRoundRectCallout">
          <a:avLst>
            <a:gd name="adj1" fmla="val -54538"/>
            <a:gd name="adj2" fmla="val -653844"/>
            <a:gd name="adj3" fmla="val 16667"/>
          </a:avLst>
        </a:prstGeom>
        <a:solidFill>
          <a:srgbClr val="FFFF9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r>
            <a:rPr kumimoji="1" lang="ja-JP" altLang="en-US" sz="900">
              <a:effectLst/>
              <a:latin typeface="ＭＳ Ｐ明朝" panose="02020600040205080304" pitchFamily="18" charset="-128"/>
              <a:ea typeface="ＭＳ Ｐ明朝" panose="02020600040205080304" pitchFamily="18" charset="-128"/>
              <a:cs typeface="+mn-cs"/>
            </a:rPr>
            <a:t>プルダウン選択してください。</a:t>
          </a:r>
          <a:endParaRPr lang="ja-JP" altLang="ja-JP" sz="1000">
            <a:effectLst/>
            <a:latin typeface="ＭＳ Ｐ明朝" panose="02020600040205080304" pitchFamily="18" charset="-128"/>
            <a:ea typeface="ＭＳ Ｐ明朝" panose="02020600040205080304" pitchFamily="18" charset="-128"/>
          </a:endParaRPr>
        </a:p>
      </xdr:txBody>
    </xdr:sp>
    <xdr:clientData/>
  </xdr:twoCellAnchor>
  <xdr:twoCellAnchor>
    <xdr:from>
      <xdr:col>59</xdr:col>
      <xdr:colOff>30480</xdr:colOff>
      <xdr:row>12</xdr:row>
      <xdr:rowOff>205740</xdr:rowOff>
    </xdr:from>
    <xdr:to>
      <xdr:col>76</xdr:col>
      <xdr:colOff>46169</xdr:colOff>
      <xdr:row>15</xdr:row>
      <xdr:rowOff>228152</xdr:rowOff>
    </xdr:to>
    <xdr:sp macro="" textlink="">
      <xdr:nvSpPr>
        <xdr:cNvPr id="9" name="吹き出し: 角を丸めた四角形 8">
          <a:extLst>
            <a:ext uri="{FF2B5EF4-FFF2-40B4-BE49-F238E27FC236}">
              <a16:creationId xmlns:a16="http://schemas.microsoft.com/office/drawing/2014/main" id="{00000000-0008-0000-0200-000009000000}"/>
            </a:ext>
          </a:extLst>
        </xdr:cNvPr>
        <xdr:cNvSpPr/>
      </xdr:nvSpPr>
      <xdr:spPr bwMode="auto">
        <a:xfrm>
          <a:off x="5036820" y="2773680"/>
          <a:ext cx="1493969" cy="982532"/>
        </a:xfrm>
        <a:prstGeom prst="wedgeRoundRectCallout">
          <a:avLst>
            <a:gd name="adj1" fmla="val -3235"/>
            <a:gd name="adj2" fmla="val -72043"/>
            <a:gd name="adj3" fmla="val 16667"/>
          </a:avLst>
        </a:prstGeom>
        <a:solidFill>
          <a:srgbClr val="FFFF9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r>
            <a:rPr kumimoji="1" lang="ja-JP" altLang="en-US" sz="900">
              <a:effectLst/>
              <a:latin typeface="ＭＳ Ｐ明朝" panose="02020600040205080304" pitchFamily="18" charset="-128"/>
              <a:ea typeface="ＭＳ Ｐ明朝" panose="02020600040205080304" pitchFamily="18" charset="-128"/>
              <a:cs typeface="+mn-cs"/>
            </a:rPr>
            <a:t>備考がありましたら記入して下さい。機械に関する、ワークオーダー№</a:t>
          </a:r>
          <a:r>
            <a:rPr kumimoji="1" lang="en-US" altLang="ja-JP" sz="900">
              <a:effectLst/>
              <a:latin typeface="ＭＳ Ｐ明朝" panose="02020600040205080304" pitchFamily="18" charset="-128"/>
              <a:ea typeface="ＭＳ Ｐ明朝" panose="02020600040205080304" pitchFamily="18" charset="-128"/>
              <a:cs typeface="+mn-cs"/>
            </a:rPr>
            <a:t>,</a:t>
          </a:r>
          <a:r>
            <a:rPr kumimoji="1" lang="ja-JP" altLang="en-US" sz="900">
              <a:effectLst/>
              <a:latin typeface="ＭＳ Ｐ明朝" panose="02020600040205080304" pitchFamily="18" charset="-128"/>
              <a:ea typeface="ＭＳ Ｐ明朝" panose="02020600040205080304" pitchFamily="18" charset="-128"/>
              <a:cs typeface="+mn-cs"/>
            </a:rPr>
            <a:t>（装置№</a:t>
          </a:r>
          <a:r>
            <a:rPr kumimoji="1" lang="en-US" altLang="ja-JP" sz="900">
              <a:effectLst/>
              <a:latin typeface="ＭＳ Ｐ明朝" panose="02020600040205080304" pitchFamily="18" charset="-128"/>
              <a:ea typeface="ＭＳ Ｐ明朝" panose="02020600040205080304" pitchFamily="18" charset="-128"/>
              <a:cs typeface="+mn-cs"/>
            </a:rPr>
            <a:t>.</a:t>
          </a:r>
          <a:r>
            <a:rPr kumimoji="1" lang="ja-JP" altLang="en-US" sz="900">
              <a:effectLst/>
              <a:latin typeface="ＭＳ Ｐ明朝" panose="02020600040205080304" pitchFamily="18" charset="-128"/>
              <a:ea typeface="ＭＳ Ｐ明朝" panose="02020600040205080304" pitchFamily="18" charset="-128"/>
              <a:cs typeface="+mn-cs"/>
            </a:rPr>
            <a:t>）、機械名等もこちらに記入してください。</a:t>
          </a:r>
          <a:r>
            <a:rPr kumimoji="1" lang="ja-JP" altLang="en-US" sz="1000">
              <a:effectLst/>
              <a:latin typeface="ＭＳ Ｐ明朝" panose="02020600040205080304" pitchFamily="18" charset="-128"/>
              <a:ea typeface="ＭＳ Ｐ明朝" panose="02020600040205080304" pitchFamily="18" charset="-128"/>
              <a:cs typeface="+mn-cs"/>
            </a:rPr>
            <a:t>　</a:t>
          </a:r>
          <a:endParaRPr lang="ja-JP" altLang="ja-JP" sz="1000">
            <a:effectLst/>
            <a:latin typeface="ＭＳ Ｐ明朝" panose="02020600040205080304" pitchFamily="18" charset="-128"/>
            <a:ea typeface="ＭＳ Ｐ明朝" panose="02020600040205080304" pitchFamily="18" charset="-128"/>
          </a:endParaRPr>
        </a:p>
      </xdr:txBody>
    </xdr:sp>
    <xdr:clientData/>
  </xdr:twoCellAnchor>
  <xdr:twoCellAnchor>
    <xdr:from>
      <xdr:col>53</xdr:col>
      <xdr:colOff>60960</xdr:colOff>
      <xdr:row>30</xdr:row>
      <xdr:rowOff>167640</xdr:rowOff>
    </xdr:from>
    <xdr:to>
      <xdr:col>65</xdr:col>
      <xdr:colOff>0</xdr:colOff>
      <xdr:row>31</xdr:row>
      <xdr:rowOff>108585</xdr:rowOff>
    </xdr:to>
    <xdr:sp macro="" textlink="">
      <xdr:nvSpPr>
        <xdr:cNvPr id="11" name="吹き出し: 角を丸めた四角形 10">
          <a:extLst>
            <a:ext uri="{FF2B5EF4-FFF2-40B4-BE49-F238E27FC236}">
              <a16:creationId xmlns:a16="http://schemas.microsoft.com/office/drawing/2014/main" id="{00000000-0008-0000-0200-00000B000000}"/>
            </a:ext>
          </a:extLst>
        </xdr:cNvPr>
        <xdr:cNvSpPr/>
      </xdr:nvSpPr>
      <xdr:spPr bwMode="auto">
        <a:xfrm>
          <a:off x="4564380" y="8496300"/>
          <a:ext cx="998220" cy="260985"/>
        </a:xfrm>
        <a:prstGeom prst="wedgeRoundRectCallout">
          <a:avLst>
            <a:gd name="adj1" fmla="val -61794"/>
            <a:gd name="adj2" fmla="val 121300"/>
            <a:gd name="adj3" fmla="val 16667"/>
          </a:avLst>
        </a:prstGeom>
        <a:solidFill>
          <a:srgbClr val="FFFF9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effectLst/>
              <a:latin typeface="ＭＳ Ｐ明朝" panose="02020600040205080304" pitchFamily="18" charset="-128"/>
              <a:ea typeface="ＭＳ Ｐ明朝" panose="02020600040205080304" pitchFamily="18" charset="-128"/>
              <a:cs typeface="+mn-cs"/>
            </a:rPr>
            <a:t>自動計算されます。</a:t>
          </a:r>
          <a:endParaRPr kumimoji="1" lang="en-US" altLang="ja-JP" sz="900">
            <a:effectLst/>
            <a:latin typeface="ＭＳ Ｐ明朝" panose="02020600040205080304" pitchFamily="18" charset="-128"/>
            <a:ea typeface="ＭＳ Ｐ明朝" panose="02020600040205080304" pitchFamily="18" charset="-128"/>
            <a:cs typeface="+mn-cs"/>
          </a:endParaRPr>
        </a:p>
      </xdr:txBody>
    </xdr:sp>
    <xdr:clientData/>
  </xdr:twoCellAnchor>
  <xdr:twoCellAnchor>
    <xdr:from>
      <xdr:col>5</xdr:col>
      <xdr:colOff>0</xdr:colOff>
      <xdr:row>18</xdr:row>
      <xdr:rowOff>53341</xdr:rowOff>
    </xdr:from>
    <xdr:to>
      <xdr:col>36</xdr:col>
      <xdr:colOff>53502</xdr:colOff>
      <xdr:row>19</xdr:row>
      <xdr:rowOff>175261</xdr:rowOff>
    </xdr:to>
    <xdr:sp macro="" textlink="">
      <xdr:nvSpPr>
        <xdr:cNvPr id="12" name="吹き出し: 角を丸めた四角形 11">
          <a:extLst>
            <a:ext uri="{FF2B5EF4-FFF2-40B4-BE49-F238E27FC236}">
              <a16:creationId xmlns:a16="http://schemas.microsoft.com/office/drawing/2014/main" id="{00000000-0008-0000-0200-00000C000000}"/>
            </a:ext>
          </a:extLst>
        </xdr:cNvPr>
        <xdr:cNvSpPr/>
      </xdr:nvSpPr>
      <xdr:spPr bwMode="auto">
        <a:xfrm>
          <a:off x="480060" y="4541521"/>
          <a:ext cx="2651922" cy="441960"/>
        </a:xfrm>
        <a:prstGeom prst="wedgeRoundRectCallout">
          <a:avLst>
            <a:gd name="adj1" fmla="val 16551"/>
            <a:gd name="adj2" fmla="val 1298123"/>
            <a:gd name="adj3" fmla="val 16667"/>
          </a:avLst>
        </a:prstGeom>
        <a:solidFill>
          <a:srgbClr val="FFFF9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effectLst/>
              <a:latin typeface="ＭＳ Ｐ明朝" panose="02020600040205080304" pitchFamily="18" charset="-128"/>
              <a:ea typeface="ＭＳ Ｐ明朝" panose="02020600040205080304" pitchFamily="18" charset="-128"/>
              <a:cs typeface="+mn-cs"/>
            </a:rPr>
            <a:t>請求明細書の</a:t>
          </a:r>
          <a:r>
            <a:rPr kumimoji="1" lang="en-US" altLang="ja-JP" sz="900">
              <a:effectLst/>
              <a:latin typeface="ＭＳ Ｐ明朝" panose="02020600040205080304" pitchFamily="18" charset="-128"/>
              <a:ea typeface="ＭＳ Ｐ明朝" panose="02020600040205080304" pitchFamily="18" charset="-128"/>
              <a:cs typeface="+mn-cs"/>
            </a:rPr>
            <a:t>2</a:t>
          </a:r>
          <a:r>
            <a:rPr kumimoji="1" lang="ja-JP" altLang="en-US" sz="900">
              <a:effectLst/>
              <a:latin typeface="ＭＳ Ｐ明朝" panose="02020600040205080304" pitchFamily="18" charset="-128"/>
              <a:ea typeface="ＭＳ Ｐ明朝" panose="02020600040205080304" pitchFamily="18" charset="-128"/>
              <a:cs typeface="+mn-cs"/>
            </a:rPr>
            <a:t>ページ目以降は「印刷範囲の設定」をおこなってください。</a:t>
          </a:r>
          <a:endParaRPr kumimoji="1" lang="en-US" altLang="ja-JP" sz="900">
            <a:effectLst/>
            <a:latin typeface="ＭＳ Ｐ明朝" panose="02020600040205080304" pitchFamily="18" charset="-128"/>
            <a:ea typeface="ＭＳ Ｐ明朝" panose="02020600040205080304" pitchFamily="18" charset="-128"/>
            <a:cs typeface="+mn-cs"/>
          </a:endParaRPr>
        </a:p>
      </xdr:txBody>
    </xdr:sp>
    <xdr:clientData/>
  </xdr:twoCellAnchor>
  <xdr:twoCellAnchor editAs="oneCell">
    <xdr:from>
      <xdr:col>37</xdr:col>
      <xdr:colOff>7620</xdr:colOff>
      <xdr:row>10</xdr:row>
      <xdr:rowOff>38100</xdr:rowOff>
    </xdr:from>
    <xdr:to>
      <xdr:col>46</xdr:col>
      <xdr:colOff>71509</xdr:colOff>
      <xdr:row>12</xdr:row>
      <xdr:rowOff>297180</xdr:rowOff>
    </xdr:to>
    <xdr:pic>
      <xdr:nvPicPr>
        <xdr:cNvPr id="18" name="図 17">
          <a:extLst>
            <a:ext uri="{FF2B5EF4-FFF2-40B4-BE49-F238E27FC236}">
              <a16:creationId xmlns:a16="http://schemas.microsoft.com/office/drawing/2014/main" id="{00000000-0008-0000-0200-000012000000}"/>
            </a:ext>
          </a:extLst>
        </xdr:cNvPr>
        <xdr:cNvPicPr>
          <a:picLocks noChangeAspect="1"/>
        </xdr:cNvPicPr>
      </xdr:nvPicPr>
      <xdr:blipFill rotWithShape="1">
        <a:blip xmlns:r="http://schemas.openxmlformats.org/officeDocument/2006/relationships" r:embed="rId1"/>
        <a:srcRect l="4121"/>
        <a:stretch/>
      </xdr:blipFill>
      <xdr:spPr>
        <a:xfrm>
          <a:off x="3169920" y="2225040"/>
          <a:ext cx="818269" cy="640080"/>
        </a:xfrm>
        <a:prstGeom prst="rect">
          <a:avLst/>
        </a:prstGeom>
      </xdr:spPr>
    </xdr:pic>
    <xdr:clientData/>
  </xdr:twoCellAnchor>
  <xdr:twoCellAnchor>
    <xdr:from>
      <xdr:col>34</xdr:col>
      <xdr:colOff>30480</xdr:colOff>
      <xdr:row>16</xdr:row>
      <xdr:rowOff>45720</xdr:rowOff>
    </xdr:from>
    <xdr:to>
      <xdr:col>53</xdr:col>
      <xdr:colOff>7619</xdr:colOff>
      <xdr:row>17</xdr:row>
      <xdr:rowOff>9413</xdr:rowOff>
    </xdr:to>
    <xdr:sp macro="" textlink="">
      <xdr:nvSpPr>
        <xdr:cNvPr id="8" name="吹き出し: 角を丸めた四角形 7">
          <a:extLst>
            <a:ext uri="{FF2B5EF4-FFF2-40B4-BE49-F238E27FC236}">
              <a16:creationId xmlns:a16="http://schemas.microsoft.com/office/drawing/2014/main" id="{00000000-0008-0000-0200-000008000000}"/>
            </a:ext>
          </a:extLst>
        </xdr:cNvPr>
        <xdr:cNvSpPr/>
      </xdr:nvSpPr>
      <xdr:spPr bwMode="auto">
        <a:xfrm>
          <a:off x="2941320" y="3893820"/>
          <a:ext cx="1569719" cy="283733"/>
        </a:xfrm>
        <a:prstGeom prst="wedgeRoundRectCallout">
          <a:avLst>
            <a:gd name="adj1" fmla="val 70549"/>
            <a:gd name="adj2" fmla="val 77671"/>
            <a:gd name="adj3" fmla="val 16667"/>
          </a:avLst>
        </a:prstGeom>
        <a:solidFill>
          <a:srgbClr val="FFFF9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r>
            <a:rPr lang="ja-JP" altLang="en-US" sz="900">
              <a:effectLst/>
              <a:latin typeface="ＭＳ Ｐ明朝" panose="02020600040205080304" pitchFamily="18" charset="-128"/>
              <a:ea typeface="ＭＳ Ｐ明朝" panose="02020600040205080304" pitchFamily="18" charset="-128"/>
            </a:rPr>
            <a:t>税抜金額を記入してください。</a:t>
          </a:r>
          <a:endParaRPr lang="ja-JP" altLang="ja-JP" sz="900">
            <a:effectLst/>
            <a:latin typeface="ＭＳ Ｐ明朝" panose="02020600040205080304" pitchFamily="18" charset="-128"/>
            <a:ea typeface="ＭＳ Ｐ明朝" panose="02020600040205080304" pitchFamily="18" charset="-128"/>
          </a:endParaRPr>
        </a:p>
      </xdr:txBody>
    </xdr:sp>
    <xdr:clientData/>
  </xdr:twoCellAnchor>
  <xdr:twoCellAnchor>
    <xdr:from>
      <xdr:col>23</xdr:col>
      <xdr:colOff>0</xdr:colOff>
      <xdr:row>6</xdr:row>
      <xdr:rowOff>175261</xdr:rowOff>
    </xdr:from>
    <xdr:to>
      <xdr:col>42</xdr:col>
      <xdr:colOff>22860</xdr:colOff>
      <xdr:row>8</xdr:row>
      <xdr:rowOff>152401</xdr:rowOff>
    </xdr:to>
    <xdr:sp macro="" textlink="">
      <xdr:nvSpPr>
        <xdr:cNvPr id="14" name="吹き出し: 角を丸めた四角形 13">
          <a:extLst>
            <a:ext uri="{FF2B5EF4-FFF2-40B4-BE49-F238E27FC236}">
              <a16:creationId xmlns:a16="http://schemas.microsoft.com/office/drawing/2014/main" id="{00000000-0008-0000-0200-00000E000000}"/>
            </a:ext>
          </a:extLst>
        </xdr:cNvPr>
        <xdr:cNvSpPr/>
      </xdr:nvSpPr>
      <xdr:spPr bwMode="auto">
        <a:xfrm>
          <a:off x="1988820" y="1584961"/>
          <a:ext cx="1615440" cy="457200"/>
        </a:xfrm>
        <a:prstGeom prst="wedgeRoundRectCallout">
          <a:avLst>
            <a:gd name="adj1" fmla="val 29728"/>
            <a:gd name="adj2" fmla="val 107060"/>
            <a:gd name="adj3" fmla="val 16667"/>
          </a:avLst>
        </a:prstGeom>
        <a:solidFill>
          <a:srgbClr val="FFFF9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r>
            <a:rPr kumimoji="1" lang="ja-JP" altLang="en-US" sz="900">
              <a:effectLst/>
              <a:latin typeface="ＭＳ Ｐ明朝" panose="02020600040205080304" pitchFamily="18" charset="-128"/>
              <a:ea typeface="ＭＳ Ｐ明朝" panose="02020600040205080304" pitchFamily="18" charset="-128"/>
              <a:cs typeface="+mn-cs"/>
            </a:rPr>
            <a:t>単価・金額は</a:t>
          </a:r>
          <a:r>
            <a:rPr kumimoji="1" lang="en-US" altLang="ja-JP" sz="900">
              <a:effectLst/>
              <a:latin typeface="ＭＳ Ｐ明朝" panose="02020600040205080304" pitchFamily="18" charset="-128"/>
              <a:ea typeface="ＭＳ Ｐ明朝" panose="02020600040205080304" pitchFamily="18" charset="-128"/>
              <a:cs typeface="+mn-cs"/>
            </a:rPr>
            <a:t>(</a:t>
          </a:r>
          <a:r>
            <a:rPr kumimoji="1" lang="ja-JP" altLang="en-US" sz="900">
              <a:effectLst/>
              <a:latin typeface="ＭＳ Ｐ明朝" panose="02020600040205080304" pitchFamily="18" charset="-128"/>
              <a:ea typeface="ＭＳ Ｐ明朝" panose="02020600040205080304" pitchFamily="18" charset="-128"/>
              <a:cs typeface="+mn-cs"/>
            </a:rPr>
            <a:t>税抜</a:t>
          </a:r>
          <a:r>
            <a:rPr kumimoji="1" lang="en-US" altLang="ja-JP" sz="900">
              <a:effectLst/>
              <a:latin typeface="ＭＳ Ｐ明朝" panose="02020600040205080304" pitchFamily="18" charset="-128"/>
              <a:ea typeface="ＭＳ Ｐ明朝" panose="02020600040205080304" pitchFamily="18" charset="-128"/>
              <a:cs typeface="+mn-cs"/>
            </a:rPr>
            <a:t>)</a:t>
          </a:r>
          <a:r>
            <a:rPr kumimoji="1" lang="ja-JP" altLang="en-US" sz="900">
              <a:effectLst/>
              <a:latin typeface="ＭＳ Ｐ明朝" panose="02020600040205080304" pitchFamily="18" charset="-128"/>
              <a:ea typeface="ＭＳ Ｐ明朝" panose="02020600040205080304" pitchFamily="18" charset="-128"/>
              <a:cs typeface="+mn-cs"/>
            </a:rPr>
            <a:t>か</a:t>
          </a:r>
          <a:r>
            <a:rPr kumimoji="1" lang="en-US" altLang="ja-JP" sz="900">
              <a:effectLst/>
              <a:latin typeface="ＭＳ Ｐ明朝" panose="02020600040205080304" pitchFamily="18" charset="-128"/>
              <a:ea typeface="ＭＳ Ｐ明朝" panose="02020600040205080304" pitchFamily="18" charset="-128"/>
              <a:cs typeface="+mn-cs"/>
            </a:rPr>
            <a:t>(</a:t>
          </a:r>
          <a:r>
            <a:rPr kumimoji="1" lang="ja-JP" altLang="en-US" sz="900">
              <a:effectLst/>
              <a:latin typeface="ＭＳ Ｐ明朝" panose="02020600040205080304" pitchFamily="18" charset="-128"/>
              <a:ea typeface="ＭＳ Ｐ明朝" panose="02020600040205080304" pitchFamily="18" charset="-128"/>
              <a:cs typeface="+mn-cs"/>
            </a:rPr>
            <a:t>税込</a:t>
          </a:r>
          <a:r>
            <a:rPr kumimoji="1" lang="en-US" altLang="ja-JP" sz="900">
              <a:effectLst/>
              <a:latin typeface="ＭＳ Ｐ明朝" panose="02020600040205080304" pitchFamily="18" charset="-128"/>
              <a:ea typeface="ＭＳ Ｐ明朝" panose="02020600040205080304" pitchFamily="18" charset="-128"/>
              <a:cs typeface="+mn-cs"/>
            </a:rPr>
            <a:t>)</a:t>
          </a:r>
          <a:r>
            <a:rPr kumimoji="1" lang="ja-JP" altLang="en-US" sz="900">
              <a:effectLst/>
              <a:latin typeface="ＭＳ Ｐ明朝" panose="02020600040205080304" pitchFamily="18" charset="-128"/>
              <a:ea typeface="ＭＳ Ｐ明朝" panose="02020600040205080304" pitchFamily="18" charset="-128"/>
              <a:cs typeface="+mn-cs"/>
            </a:rPr>
            <a:t>か、プルダウンで選択してください。</a:t>
          </a:r>
          <a:endParaRPr lang="ja-JP" altLang="ja-JP" sz="9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82025</xdr:colOff>
      <xdr:row>5</xdr:row>
      <xdr:rowOff>179294</xdr:rowOff>
    </xdr:from>
    <xdr:to>
      <xdr:col>25</xdr:col>
      <xdr:colOff>76200</xdr:colOff>
      <xdr:row>6</xdr:row>
      <xdr:rowOff>212912</xdr:rowOff>
    </xdr:to>
    <xdr:sp macro="" textlink="">
      <xdr:nvSpPr>
        <xdr:cNvPr id="2" name="吹き出し: 角を丸めた四角形 1">
          <a:extLst>
            <a:ext uri="{FF2B5EF4-FFF2-40B4-BE49-F238E27FC236}">
              <a16:creationId xmlns:a16="http://schemas.microsoft.com/office/drawing/2014/main" id="{00000000-0008-0000-0300-000002000000}"/>
            </a:ext>
          </a:extLst>
        </xdr:cNvPr>
        <xdr:cNvSpPr/>
      </xdr:nvSpPr>
      <xdr:spPr bwMode="auto">
        <a:xfrm>
          <a:off x="417305" y="1619474"/>
          <a:ext cx="1792495" cy="246978"/>
        </a:xfrm>
        <a:prstGeom prst="wedgeRoundRectCallout">
          <a:avLst>
            <a:gd name="adj1" fmla="val 10156"/>
            <a:gd name="adj2" fmla="val -132369"/>
            <a:gd name="adj3" fmla="val 16667"/>
          </a:avLst>
        </a:prstGeom>
        <a:solidFill>
          <a:srgbClr val="FFFF9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r>
            <a:rPr kumimoji="1" lang="ja-JP" altLang="en-US" sz="900">
              <a:effectLst/>
              <a:latin typeface="ＭＳ Ｐ明朝" panose="02020600040205080304" pitchFamily="18" charset="-128"/>
              <a:ea typeface="ＭＳ Ｐ明朝" panose="02020600040205080304" pitchFamily="18" charset="-128"/>
              <a:cs typeface="+mn-cs"/>
            </a:rPr>
            <a:t>作業所、部課名を記入してください。</a:t>
          </a:r>
          <a:endParaRPr lang="ja-JP" altLang="ja-JP" sz="900">
            <a:effectLst/>
            <a:latin typeface="ＭＳ Ｐ明朝" panose="02020600040205080304" pitchFamily="18" charset="-128"/>
            <a:ea typeface="ＭＳ Ｐ明朝" panose="02020600040205080304" pitchFamily="18" charset="-128"/>
          </a:endParaRPr>
        </a:p>
      </xdr:txBody>
    </xdr:sp>
    <xdr:clientData/>
  </xdr:twoCellAnchor>
  <xdr:twoCellAnchor>
    <xdr:from>
      <xdr:col>30</xdr:col>
      <xdr:colOff>22412</xdr:colOff>
      <xdr:row>8</xdr:row>
      <xdr:rowOff>11206</xdr:rowOff>
    </xdr:from>
    <xdr:to>
      <xdr:col>47</xdr:col>
      <xdr:colOff>79562</xdr:colOff>
      <xdr:row>12</xdr:row>
      <xdr:rowOff>22413</xdr:rowOff>
    </xdr:to>
    <xdr:sp macro="" textlink="">
      <xdr:nvSpPr>
        <xdr:cNvPr id="3" name="吹き出し: 角を丸めた四角形 2">
          <a:extLst>
            <a:ext uri="{FF2B5EF4-FFF2-40B4-BE49-F238E27FC236}">
              <a16:creationId xmlns:a16="http://schemas.microsoft.com/office/drawing/2014/main" id="{00000000-0008-0000-0300-000003000000}"/>
            </a:ext>
          </a:extLst>
        </xdr:cNvPr>
        <xdr:cNvSpPr/>
      </xdr:nvSpPr>
      <xdr:spPr bwMode="auto">
        <a:xfrm>
          <a:off x="3081618" y="2140324"/>
          <a:ext cx="1771650" cy="537883"/>
        </a:xfrm>
        <a:prstGeom prst="wedgeRoundRectCallout">
          <a:avLst>
            <a:gd name="adj1" fmla="val 61527"/>
            <a:gd name="adj2" fmla="val 10966"/>
            <a:gd name="adj3" fmla="val 16667"/>
          </a:avLst>
        </a:prstGeom>
        <a:solidFill>
          <a:srgbClr val="FFFF9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r>
            <a:rPr kumimoji="1" lang="ja-JP" altLang="en-US" sz="900">
              <a:effectLst/>
              <a:latin typeface="ＭＳ Ｐ明朝" panose="02020600040205080304" pitchFamily="18" charset="-128"/>
              <a:ea typeface="ＭＳ Ｐ明朝" panose="02020600040205080304" pitchFamily="18" charset="-128"/>
              <a:cs typeface="+mn-cs"/>
            </a:rPr>
            <a:t>弊社よりお知らせしている、</a:t>
          </a:r>
          <a:endParaRPr kumimoji="1" lang="en-US" altLang="ja-JP" sz="900">
            <a:effectLst/>
            <a:latin typeface="ＭＳ Ｐ明朝" panose="02020600040205080304" pitchFamily="18" charset="-128"/>
            <a:ea typeface="ＭＳ Ｐ明朝" panose="02020600040205080304" pitchFamily="18" charset="-128"/>
            <a:cs typeface="+mn-cs"/>
          </a:endParaRPr>
        </a:p>
        <a:p>
          <a:r>
            <a:rPr kumimoji="1" lang="ja-JP" altLang="en-US" sz="900">
              <a:effectLst/>
              <a:latin typeface="ＭＳ Ｐ明朝" panose="02020600040205080304" pitchFamily="18" charset="-128"/>
              <a:ea typeface="ＭＳ Ｐ明朝" panose="02020600040205080304" pitchFamily="18" charset="-128"/>
              <a:cs typeface="+mn-cs"/>
            </a:rPr>
            <a:t>貴社コードを記入してください。</a:t>
          </a:r>
          <a:endParaRPr lang="ja-JP" altLang="ja-JP" sz="900">
            <a:effectLst/>
            <a:latin typeface="ＭＳ Ｐ明朝" panose="02020600040205080304" pitchFamily="18" charset="-128"/>
            <a:ea typeface="ＭＳ Ｐ明朝" panose="02020600040205080304" pitchFamily="18" charset="-128"/>
          </a:endParaRPr>
        </a:p>
      </xdr:txBody>
    </xdr:sp>
    <xdr:clientData/>
  </xdr:twoCellAnchor>
  <xdr:twoCellAnchor>
    <xdr:from>
      <xdr:col>30</xdr:col>
      <xdr:colOff>10085</xdr:colOff>
      <xdr:row>12</xdr:row>
      <xdr:rowOff>56590</xdr:rowOff>
    </xdr:from>
    <xdr:to>
      <xdr:col>47</xdr:col>
      <xdr:colOff>19050</xdr:colOff>
      <xdr:row>15</xdr:row>
      <xdr:rowOff>114301</xdr:rowOff>
    </xdr:to>
    <xdr:sp macro="" textlink="">
      <xdr:nvSpPr>
        <xdr:cNvPr id="4" name="吹き出し: 角を丸めた四角形 3">
          <a:extLst>
            <a:ext uri="{FF2B5EF4-FFF2-40B4-BE49-F238E27FC236}">
              <a16:creationId xmlns:a16="http://schemas.microsoft.com/office/drawing/2014/main" id="{00000000-0008-0000-0300-000004000000}"/>
            </a:ext>
          </a:extLst>
        </xdr:cNvPr>
        <xdr:cNvSpPr/>
      </xdr:nvSpPr>
      <xdr:spPr bwMode="auto">
        <a:xfrm>
          <a:off x="2905685" y="2685490"/>
          <a:ext cx="1628215" cy="562536"/>
        </a:xfrm>
        <a:prstGeom prst="wedgeRoundRectCallout">
          <a:avLst>
            <a:gd name="adj1" fmla="val 62310"/>
            <a:gd name="adj2" fmla="val -2232"/>
            <a:gd name="adj3" fmla="val 16667"/>
          </a:avLst>
        </a:prstGeom>
        <a:solidFill>
          <a:srgbClr val="FFFF9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r>
            <a:rPr kumimoji="1" lang="ja-JP" altLang="en-US" sz="900">
              <a:effectLst/>
              <a:latin typeface="ＭＳ Ｐ明朝" panose="02020600040205080304" pitchFamily="18" charset="-128"/>
              <a:ea typeface="ＭＳ Ｐ明朝" panose="02020600040205080304" pitchFamily="18" charset="-128"/>
              <a:cs typeface="+mn-cs"/>
            </a:rPr>
            <a:t>登録事業者番号をお持ちでしたら記入してください。</a:t>
          </a:r>
          <a:endParaRPr lang="ja-JP" altLang="ja-JP" sz="900">
            <a:effectLst/>
            <a:latin typeface="ＭＳ Ｐ明朝" panose="02020600040205080304" pitchFamily="18" charset="-128"/>
            <a:ea typeface="ＭＳ Ｐ明朝" panose="02020600040205080304" pitchFamily="18" charset="-128"/>
          </a:endParaRPr>
        </a:p>
      </xdr:txBody>
    </xdr:sp>
    <xdr:clientData/>
  </xdr:twoCellAnchor>
  <xdr:twoCellAnchor>
    <xdr:from>
      <xdr:col>15</xdr:col>
      <xdr:colOff>100852</xdr:colOff>
      <xdr:row>20</xdr:row>
      <xdr:rowOff>201706</xdr:rowOff>
    </xdr:from>
    <xdr:to>
      <xdr:col>33</xdr:col>
      <xdr:colOff>30480</xdr:colOff>
      <xdr:row>21</xdr:row>
      <xdr:rowOff>156882</xdr:rowOff>
    </xdr:to>
    <xdr:sp macro="" textlink="">
      <xdr:nvSpPr>
        <xdr:cNvPr id="5" name="吹き出し: 角を丸めた四角形 4">
          <a:extLst>
            <a:ext uri="{FF2B5EF4-FFF2-40B4-BE49-F238E27FC236}">
              <a16:creationId xmlns:a16="http://schemas.microsoft.com/office/drawing/2014/main" id="{00000000-0008-0000-0300-000005000000}"/>
            </a:ext>
          </a:extLst>
        </xdr:cNvPr>
        <xdr:cNvSpPr/>
      </xdr:nvSpPr>
      <xdr:spPr bwMode="auto">
        <a:xfrm>
          <a:off x="1358152" y="4788946"/>
          <a:ext cx="1476488" cy="259976"/>
        </a:xfrm>
        <a:prstGeom prst="wedgeRoundRectCallout">
          <a:avLst>
            <a:gd name="adj1" fmla="val -70984"/>
            <a:gd name="adj2" fmla="val -162329"/>
            <a:gd name="adj3" fmla="val 16667"/>
          </a:avLst>
        </a:prstGeom>
        <a:solidFill>
          <a:srgbClr val="FFFF9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r>
            <a:rPr kumimoji="1" lang="ja-JP" altLang="en-US" sz="900">
              <a:effectLst/>
              <a:latin typeface="ＭＳ Ｐ明朝" panose="02020600040205080304" pitchFamily="18" charset="-128"/>
              <a:ea typeface="ＭＳ Ｐ明朝" panose="02020600040205080304" pitchFamily="18" charset="-128"/>
              <a:cs typeface="+mn-cs"/>
            </a:rPr>
            <a:t>消費税率を記入してください。</a:t>
          </a:r>
          <a:endParaRPr lang="ja-JP" altLang="ja-JP" sz="900">
            <a:effectLst/>
            <a:latin typeface="ＭＳ Ｐ明朝" panose="02020600040205080304" pitchFamily="18" charset="-128"/>
            <a:ea typeface="ＭＳ Ｐ明朝" panose="02020600040205080304" pitchFamily="18" charset="-128"/>
          </a:endParaRPr>
        </a:p>
      </xdr:txBody>
    </xdr:sp>
    <xdr:clientData/>
  </xdr:twoCellAnchor>
  <xdr:twoCellAnchor>
    <xdr:from>
      <xdr:col>39</xdr:col>
      <xdr:colOff>33619</xdr:colOff>
      <xdr:row>2</xdr:row>
      <xdr:rowOff>224117</xdr:rowOff>
    </xdr:from>
    <xdr:to>
      <xdr:col>54</xdr:col>
      <xdr:colOff>97489</xdr:colOff>
      <xdr:row>4</xdr:row>
      <xdr:rowOff>0</xdr:rowOff>
    </xdr:to>
    <xdr:sp macro="" textlink="">
      <xdr:nvSpPr>
        <xdr:cNvPr id="7" name="吹き出し: 角を丸めた四角形 6">
          <a:extLst>
            <a:ext uri="{FF2B5EF4-FFF2-40B4-BE49-F238E27FC236}">
              <a16:creationId xmlns:a16="http://schemas.microsoft.com/office/drawing/2014/main" id="{00000000-0008-0000-0300-000007000000}"/>
            </a:ext>
          </a:extLst>
        </xdr:cNvPr>
        <xdr:cNvSpPr/>
      </xdr:nvSpPr>
      <xdr:spPr bwMode="auto">
        <a:xfrm>
          <a:off x="4000501" y="918882"/>
          <a:ext cx="1576664" cy="268942"/>
        </a:xfrm>
        <a:prstGeom prst="wedgeRoundRectCallout">
          <a:avLst>
            <a:gd name="adj1" fmla="val 56051"/>
            <a:gd name="adj2" fmla="val -85665"/>
            <a:gd name="adj3" fmla="val 16667"/>
          </a:avLst>
        </a:prstGeom>
        <a:solidFill>
          <a:srgbClr val="FFFF9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r>
            <a:rPr kumimoji="1" lang="ja-JP" altLang="en-US" sz="900">
              <a:effectLst/>
              <a:latin typeface="ＭＳ Ｐ明朝" panose="02020600040205080304" pitchFamily="18" charset="-128"/>
              <a:ea typeface="ＭＳ Ｐ明朝" panose="02020600040205080304" pitchFamily="18" charset="-128"/>
              <a:cs typeface="+mn-cs"/>
            </a:rPr>
            <a:t>請求日を記入してください。</a:t>
          </a:r>
          <a:endParaRPr lang="ja-JP" altLang="ja-JP" sz="900">
            <a:effectLst/>
            <a:latin typeface="ＭＳ Ｐ明朝" panose="02020600040205080304" pitchFamily="18" charset="-128"/>
            <a:ea typeface="ＭＳ Ｐ明朝" panose="02020600040205080304" pitchFamily="18" charset="-128"/>
          </a:endParaRPr>
        </a:p>
      </xdr:txBody>
    </xdr:sp>
    <xdr:clientData/>
  </xdr:twoCellAnchor>
  <xdr:twoCellAnchor>
    <xdr:from>
      <xdr:col>48</xdr:col>
      <xdr:colOff>89647</xdr:colOff>
      <xdr:row>0</xdr:row>
      <xdr:rowOff>302558</xdr:rowOff>
    </xdr:from>
    <xdr:to>
      <xdr:col>75</xdr:col>
      <xdr:colOff>44824</xdr:colOff>
      <xdr:row>2</xdr:row>
      <xdr:rowOff>56029</xdr:rowOff>
    </xdr:to>
    <xdr:sp macro="" textlink="">
      <xdr:nvSpPr>
        <xdr:cNvPr id="8" name="吹き出し: 角を丸めた四角形 7">
          <a:extLst>
            <a:ext uri="{FF2B5EF4-FFF2-40B4-BE49-F238E27FC236}">
              <a16:creationId xmlns:a16="http://schemas.microsoft.com/office/drawing/2014/main" id="{00000000-0008-0000-0300-000008000000}"/>
            </a:ext>
          </a:extLst>
        </xdr:cNvPr>
        <xdr:cNvSpPr/>
      </xdr:nvSpPr>
      <xdr:spPr bwMode="auto">
        <a:xfrm>
          <a:off x="4964206" y="302558"/>
          <a:ext cx="2678206" cy="448236"/>
        </a:xfrm>
        <a:prstGeom prst="wedgeRoundRectCallout">
          <a:avLst>
            <a:gd name="adj1" fmla="val 38703"/>
            <a:gd name="adj2" fmla="val -79466"/>
            <a:gd name="adj3" fmla="val 16667"/>
          </a:avLst>
        </a:prstGeom>
        <a:solidFill>
          <a:srgbClr val="FFFF9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r>
            <a:rPr kumimoji="1" lang="ja-JP" altLang="en-US" sz="900">
              <a:effectLst/>
              <a:latin typeface="ＭＳ Ｐ明朝" panose="02020600040205080304" pitchFamily="18" charset="-128"/>
              <a:ea typeface="ＭＳ Ｐ明朝" panose="02020600040205080304" pitchFamily="18" charset="-128"/>
              <a:cs typeface="+mn-cs"/>
            </a:rPr>
            <a:t>貴社で判別用に</a:t>
          </a:r>
          <a:r>
            <a:rPr kumimoji="1" lang="ja-JP" altLang="en-US" sz="900">
              <a:solidFill>
                <a:srgbClr val="FF0000"/>
              </a:solidFill>
              <a:effectLst/>
              <a:latin typeface="ＭＳ Ｐ明朝" panose="02020600040205080304" pitchFamily="18" charset="-128"/>
              <a:ea typeface="ＭＳ Ｐ明朝" panose="02020600040205080304" pitchFamily="18" charset="-128"/>
              <a:cs typeface="+mn-cs"/>
            </a:rPr>
            <a:t>任意の数字</a:t>
          </a:r>
          <a:r>
            <a:rPr kumimoji="1" lang="ja-JP" altLang="en-US" sz="900">
              <a:effectLst/>
              <a:latin typeface="ＭＳ Ｐ明朝" panose="02020600040205080304" pitchFamily="18" charset="-128"/>
              <a:ea typeface="ＭＳ Ｐ明朝" panose="02020600040205080304" pitchFamily="18" charset="-128"/>
              <a:cs typeface="+mn-cs"/>
            </a:rPr>
            <a:t>を記入できます。支払通知書との照合にご利用ください。</a:t>
          </a:r>
          <a:endParaRPr lang="ja-JP" altLang="ja-JP" sz="900">
            <a:effectLst/>
            <a:latin typeface="ＭＳ Ｐ明朝" panose="02020600040205080304" pitchFamily="18" charset="-128"/>
            <a:ea typeface="ＭＳ Ｐ明朝" panose="02020600040205080304" pitchFamily="18" charset="-128"/>
          </a:endParaRPr>
        </a:p>
      </xdr:txBody>
    </xdr:sp>
    <xdr:clientData/>
  </xdr:twoCellAnchor>
  <xdr:twoCellAnchor>
    <xdr:from>
      <xdr:col>57</xdr:col>
      <xdr:colOff>11207</xdr:colOff>
      <xdr:row>4</xdr:row>
      <xdr:rowOff>179294</xdr:rowOff>
    </xdr:from>
    <xdr:to>
      <xdr:col>73</xdr:col>
      <xdr:colOff>44824</xdr:colOff>
      <xdr:row>8</xdr:row>
      <xdr:rowOff>121920</xdr:rowOff>
    </xdr:to>
    <xdr:sp macro="" textlink="">
      <xdr:nvSpPr>
        <xdr:cNvPr id="9" name="吹き出し: 角を丸めた四角形 8">
          <a:extLst>
            <a:ext uri="{FF2B5EF4-FFF2-40B4-BE49-F238E27FC236}">
              <a16:creationId xmlns:a16="http://schemas.microsoft.com/office/drawing/2014/main" id="{00000000-0008-0000-0300-000009000000}"/>
            </a:ext>
          </a:extLst>
        </xdr:cNvPr>
        <xdr:cNvSpPr/>
      </xdr:nvSpPr>
      <xdr:spPr bwMode="auto">
        <a:xfrm>
          <a:off x="4827047" y="1352774"/>
          <a:ext cx="1374737" cy="849406"/>
        </a:xfrm>
        <a:prstGeom prst="wedgeRoundRectCallout">
          <a:avLst>
            <a:gd name="adj1" fmla="val 60761"/>
            <a:gd name="adj2" fmla="val -3146"/>
            <a:gd name="adj3" fmla="val 16667"/>
          </a:avLst>
        </a:prstGeom>
        <a:solidFill>
          <a:srgbClr val="FFFF9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r>
            <a:rPr kumimoji="1" lang="ja-JP" altLang="ja-JP" sz="900">
              <a:effectLst/>
              <a:latin typeface="ＭＳ Ｐ明朝" panose="02020600040205080304" pitchFamily="18" charset="-128"/>
              <a:ea typeface="ＭＳ Ｐ明朝" panose="02020600040205080304" pitchFamily="18" charset="-128"/>
              <a:cs typeface="+mn-cs"/>
            </a:rPr>
            <a:t>請求書</a:t>
          </a:r>
          <a:r>
            <a:rPr kumimoji="1" lang="ja-JP" altLang="en-US" sz="900">
              <a:solidFill>
                <a:srgbClr val="FF0000"/>
              </a:solidFill>
              <a:effectLst/>
              <a:latin typeface="ＭＳ Ｐ明朝" panose="02020600040205080304" pitchFamily="18" charset="-128"/>
              <a:ea typeface="ＭＳ Ｐ明朝" panose="02020600040205080304" pitchFamily="18" charset="-128"/>
              <a:cs typeface="+mn-cs"/>
            </a:rPr>
            <a:t>を１部</a:t>
          </a:r>
          <a:r>
            <a:rPr kumimoji="1" lang="ja-JP" altLang="ja-JP" sz="900">
              <a:effectLst/>
              <a:latin typeface="ＭＳ Ｐ明朝" panose="02020600040205080304" pitchFamily="18" charset="-128"/>
              <a:ea typeface="ＭＳ Ｐ明朝" panose="02020600040205080304" pitchFamily="18" charset="-128"/>
              <a:cs typeface="+mn-cs"/>
            </a:rPr>
            <a:t>、</a:t>
          </a:r>
          <a:r>
            <a:rPr kumimoji="1" lang="ja-JP" altLang="en-US" sz="900">
              <a:effectLst/>
              <a:latin typeface="ＭＳ Ｐ明朝" panose="02020600040205080304" pitchFamily="18" charset="-128"/>
              <a:ea typeface="ＭＳ Ｐ明朝" panose="02020600040205080304" pitchFamily="18" charset="-128"/>
              <a:cs typeface="+mn-cs"/>
            </a:rPr>
            <a:t>押印</a:t>
          </a:r>
          <a:r>
            <a:rPr kumimoji="1" lang="ja-JP" altLang="ja-JP" sz="900">
              <a:effectLst/>
              <a:latin typeface="ＭＳ Ｐ明朝" panose="02020600040205080304" pitchFamily="18" charset="-128"/>
              <a:ea typeface="ＭＳ Ｐ明朝" panose="02020600040205080304" pitchFamily="18" charset="-128"/>
              <a:cs typeface="+mn-cs"/>
            </a:rPr>
            <a:t>して提出</a:t>
          </a:r>
          <a:r>
            <a:rPr kumimoji="1" lang="ja-JP" altLang="en-US" sz="900">
              <a:effectLst/>
              <a:latin typeface="ＭＳ Ｐ明朝" panose="02020600040205080304" pitchFamily="18" charset="-128"/>
              <a:ea typeface="ＭＳ Ｐ明朝" panose="02020600040205080304" pitchFamily="18" charset="-128"/>
              <a:cs typeface="+mn-cs"/>
            </a:rPr>
            <a:t>して</a:t>
          </a:r>
          <a:r>
            <a:rPr kumimoji="1" lang="ja-JP" altLang="ja-JP" sz="900">
              <a:effectLst/>
              <a:latin typeface="ＭＳ Ｐ明朝" panose="02020600040205080304" pitchFamily="18" charset="-128"/>
              <a:ea typeface="ＭＳ Ｐ明朝" panose="02020600040205080304" pitchFamily="18" charset="-128"/>
              <a:cs typeface="+mn-cs"/>
            </a:rPr>
            <a:t>ください。印刷は白黒</a:t>
          </a:r>
          <a:r>
            <a:rPr kumimoji="1" lang="en-US" altLang="ja-JP" sz="900">
              <a:effectLst/>
              <a:latin typeface="ＭＳ Ｐ明朝" panose="02020600040205080304" pitchFamily="18" charset="-128"/>
              <a:ea typeface="ＭＳ Ｐ明朝" panose="02020600040205080304" pitchFamily="18" charset="-128"/>
              <a:cs typeface="+mn-cs"/>
            </a:rPr>
            <a:t>or</a:t>
          </a:r>
          <a:r>
            <a:rPr kumimoji="1" lang="ja-JP" altLang="ja-JP" sz="900">
              <a:effectLst/>
              <a:latin typeface="ＭＳ Ｐ明朝" panose="02020600040205080304" pitchFamily="18" charset="-128"/>
              <a:ea typeface="ＭＳ Ｐ明朝" panose="02020600040205080304" pitchFamily="18" charset="-128"/>
              <a:cs typeface="+mn-cs"/>
            </a:rPr>
            <a:t>カラーどちらでも構いません。　</a:t>
          </a:r>
          <a:endParaRPr lang="ja-JP" altLang="ja-JP" sz="900">
            <a:effectLst/>
            <a:latin typeface="ＭＳ Ｐ明朝" panose="02020600040205080304" pitchFamily="18" charset="-128"/>
            <a:ea typeface="ＭＳ Ｐ明朝" panose="02020600040205080304" pitchFamily="18" charset="-128"/>
          </a:endParaRPr>
        </a:p>
      </xdr:txBody>
    </xdr:sp>
    <xdr:clientData/>
  </xdr:twoCellAnchor>
  <xdr:twoCellAnchor>
    <xdr:from>
      <xdr:col>16</xdr:col>
      <xdr:colOff>1346</xdr:colOff>
      <xdr:row>22</xdr:row>
      <xdr:rowOff>268941</xdr:rowOff>
    </xdr:from>
    <xdr:to>
      <xdr:col>33</xdr:col>
      <xdr:colOff>60960</xdr:colOff>
      <xdr:row>23</xdr:row>
      <xdr:rowOff>257735</xdr:rowOff>
    </xdr:to>
    <xdr:sp macro="" textlink="">
      <xdr:nvSpPr>
        <xdr:cNvPr id="11" name="吹き出し: 角を丸めた四角形 10">
          <a:extLst>
            <a:ext uri="{FF2B5EF4-FFF2-40B4-BE49-F238E27FC236}">
              <a16:creationId xmlns:a16="http://schemas.microsoft.com/office/drawing/2014/main" id="{00000000-0008-0000-0300-00000B000000}"/>
            </a:ext>
          </a:extLst>
        </xdr:cNvPr>
        <xdr:cNvSpPr/>
      </xdr:nvSpPr>
      <xdr:spPr bwMode="auto">
        <a:xfrm>
          <a:off x="1380566" y="5465781"/>
          <a:ext cx="1484554" cy="293594"/>
        </a:xfrm>
        <a:prstGeom prst="wedgeRoundRectCallout">
          <a:avLst>
            <a:gd name="adj1" fmla="val -70984"/>
            <a:gd name="adj2" fmla="val -162329"/>
            <a:gd name="adj3" fmla="val 16667"/>
          </a:avLst>
        </a:prstGeom>
        <a:solidFill>
          <a:srgbClr val="FFFF9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r>
            <a:rPr kumimoji="1" lang="ja-JP" altLang="en-US" sz="900">
              <a:effectLst/>
              <a:latin typeface="ＭＳ Ｐ明朝" panose="02020600040205080304" pitchFamily="18" charset="-128"/>
              <a:ea typeface="ＭＳ Ｐ明朝" panose="02020600040205080304" pitchFamily="18" charset="-128"/>
              <a:cs typeface="+mn-cs"/>
            </a:rPr>
            <a:t>消費税率を記入してください。</a:t>
          </a:r>
          <a:endParaRPr lang="ja-JP" altLang="ja-JP" sz="9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64770</xdr:colOff>
      <xdr:row>2</xdr:row>
      <xdr:rowOff>91107</xdr:rowOff>
    </xdr:from>
    <xdr:to>
      <xdr:col>12</xdr:col>
      <xdr:colOff>176561</xdr:colOff>
      <xdr:row>2</xdr:row>
      <xdr:rowOff>224790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8294370" y="434007"/>
          <a:ext cx="111791" cy="76533"/>
        </a:xfrm>
        <a:prstGeom prst="rect">
          <a:avLst/>
        </a:prstGeom>
        <a:noFill/>
        <a:ln>
          <a:solidFill>
            <a:schemeClr val="bg1">
              <a:lumMod val="6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60960</xdr:colOff>
      <xdr:row>3</xdr:row>
      <xdr:rowOff>91107</xdr:rowOff>
    </xdr:from>
    <xdr:to>
      <xdr:col>12</xdr:col>
      <xdr:colOff>185854</xdr:colOff>
      <xdr:row>3</xdr:row>
      <xdr:rowOff>217170</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8290560" y="605457"/>
          <a:ext cx="124894" cy="78438"/>
        </a:xfrm>
        <a:prstGeom prst="rect">
          <a:avLst/>
        </a:prstGeom>
        <a:noFill/>
        <a:ln>
          <a:solidFill>
            <a:schemeClr val="bg1">
              <a:lumMod val="6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43898</xdr:colOff>
      <xdr:row>23</xdr:row>
      <xdr:rowOff>69898</xdr:rowOff>
    </xdr:from>
    <xdr:to>
      <xdr:col>3</xdr:col>
      <xdr:colOff>198120</xdr:colOff>
      <xdr:row>23</xdr:row>
      <xdr:rowOff>210703</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2101298" y="3670348"/>
          <a:ext cx="154222" cy="102705"/>
        </a:xfrm>
        <a:prstGeom prst="rect">
          <a:avLst/>
        </a:prstGeom>
        <a:noFill/>
        <a:ln>
          <a:solidFill>
            <a:schemeClr val="bg1">
              <a:lumMod val="6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14</xdr:row>
      <xdr:rowOff>74544</xdr:rowOff>
    </xdr:from>
    <xdr:to>
      <xdr:col>0</xdr:col>
      <xdr:colOff>223632</xdr:colOff>
      <xdr:row>14</xdr:row>
      <xdr:rowOff>217170</xdr:rowOff>
    </xdr:to>
    <xdr:sp macro="" textlink="">
      <xdr:nvSpPr>
        <xdr:cNvPr id="5" name="正方形/長方形 4">
          <a:extLst>
            <a:ext uri="{FF2B5EF4-FFF2-40B4-BE49-F238E27FC236}">
              <a16:creationId xmlns:a16="http://schemas.microsoft.com/office/drawing/2014/main" id="{00000000-0008-0000-0800-000005000000}"/>
            </a:ext>
          </a:extLst>
        </xdr:cNvPr>
        <xdr:cNvSpPr/>
      </xdr:nvSpPr>
      <xdr:spPr>
        <a:xfrm>
          <a:off x="76200" y="2474844"/>
          <a:ext cx="147432" cy="95001"/>
        </a:xfrm>
        <a:prstGeom prst="rect">
          <a:avLst/>
        </a:prstGeom>
        <a:noFill/>
        <a:ln>
          <a:solidFill>
            <a:schemeClr val="bg1">
              <a:lumMod val="6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11</xdr:row>
      <xdr:rowOff>74544</xdr:rowOff>
    </xdr:from>
    <xdr:to>
      <xdr:col>0</xdr:col>
      <xdr:colOff>223632</xdr:colOff>
      <xdr:row>11</xdr:row>
      <xdr:rowOff>220980</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76200" y="1960494"/>
          <a:ext cx="147432" cy="98811"/>
        </a:xfrm>
        <a:prstGeom prst="rect">
          <a:avLst/>
        </a:prstGeom>
        <a:noFill/>
        <a:ln>
          <a:solidFill>
            <a:schemeClr val="bg1">
              <a:lumMod val="6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89767</xdr:colOff>
      <xdr:row>16</xdr:row>
      <xdr:rowOff>87448</xdr:rowOff>
    </xdr:from>
    <xdr:to>
      <xdr:col>0</xdr:col>
      <xdr:colOff>230738</xdr:colOff>
      <xdr:row>16</xdr:row>
      <xdr:rowOff>223117</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89767" y="4326073"/>
          <a:ext cx="140971" cy="135669"/>
        </a:xfrm>
        <a:prstGeom prst="rect">
          <a:avLst/>
        </a:prstGeom>
        <a:noFill/>
        <a:ln>
          <a:solidFill>
            <a:schemeClr val="bg1">
              <a:lumMod val="6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17</xdr:row>
      <xdr:rowOff>80664</xdr:rowOff>
    </xdr:from>
    <xdr:to>
      <xdr:col>0</xdr:col>
      <xdr:colOff>219159</xdr:colOff>
      <xdr:row>17</xdr:row>
      <xdr:rowOff>212523</xdr:rowOff>
    </xdr:to>
    <xdr:sp macro="" textlink="">
      <xdr:nvSpPr>
        <xdr:cNvPr id="8" name="正方形/長方形 7">
          <a:extLst>
            <a:ext uri="{FF2B5EF4-FFF2-40B4-BE49-F238E27FC236}">
              <a16:creationId xmlns:a16="http://schemas.microsoft.com/office/drawing/2014/main" id="{00000000-0008-0000-0800-000008000000}"/>
            </a:ext>
          </a:extLst>
        </xdr:cNvPr>
        <xdr:cNvSpPr/>
      </xdr:nvSpPr>
      <xdr:spPr>
        <a:xfrm>
          <a:off x="76200" y="2995314"/>
          <a:ext cx="142959" cy="93759"/>
        </a:xfrm>
        <a:prstGeom prst="rect">
          <a:avLst/>
        </a:prstGeom>
        <a:noFill/>
        <a:ln>
          <a:solidFill>
            <a:schemeClr val="bg1">
              <a:lumMod val="6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73218</xdr:colOff>
      <xdr:row>18</xdr:row>
      <xdr:rowOff>216674</xdr:rowOff>
    </xdr:from>
    <xdr:to>
      <xdr:col>0</xdr:col>
      <xdr:colOff>228600</xdr:colOff>
      <xdr:row>19</xdr:row>
      <xdr:rowOff>67587</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3218" y="3255149"/>
          <a:ext cx="155382" cy="69988"/>
        </a:xfrm>
        <a:prstGeom prst="rect">
          <a:avLst/>
        </a:prstGeom>
        <a:noFill/>
        <a:ln>
          <a:solidFill>
            <a:schemeClr val="bg1">
              <a:lumMod val="6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74543</xdr:colOff>
      <xdr:row>25</xdr:row>
      <xdr:rowOff>217336</xdr:rowOff>
    </xdr:from>
    <xdr:to>
      <xdr:col>0</xdr:col>
      <xdr:colOff>220980</xdr:colOff>
      <xdr:row>26</xdr:row>
      <xdr:rowOff>68250</xdr:rowOff>
    </xdr:to>
    <xdr:sp macro="" textlink="">
      <xdr:nvSpPr>
        <xdr:cNvPr id="10" name="正方形/長方形 9">
          <a:extLst>
            <a:ext uri="{FF2B5EF4-FFF2-40B4-BE49-F238E27FC236}">
              <a16:creationId xmlns:a16="http://schemas.microsoft.com/office/drawing/2014/main" id="{00000000-0008-0000-0800-00000A000000}"/>
            </a:ext>
          </a:extLst>
        </xdr:cNvPr>
        <xdr:cNvSpPr/>
      </xdr:nvSpPr>
      <xdr:spPr>
        <a:xfrm>
          <a:off x="74543" y="4113061"/>
          <a:ext cx="146437" cy="69989"/>
        </a:xfrm>
        <a:prstGeom prst="rect">
          <a:avLst/>
        </a:prstGeom>
        <a:noFill/>
        <a:ln>
          <a:solidFill>
            <a:schemeClr val="bg1">
              <a:lumMod val="6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73218</xdr:colOff>
      <xdr:row>30</xdr:row>
      <xdr:rowOff>216674</xdr:rowOff>
    </xdr:from>
    <xdr:to>
      <xdr:col>0</xdr:col>
      <xdr:colOff>224790</xdr:colOff>
      <xdr:row>31</xdr:row>
      <xdr:rowOff>68580</xdr:rowOff>
    </xdr:to>
    <xdr:sp macro="" textlink="">
      <xdr:nvSpPr>
        <xdr:cNvPr id="11" name="正方形/長方形 10">
          <a:extLst>
            <a:ext uri="{FF2B5EF4-FFF2-40B4-BE49-F238E27FC236}">
              <a16:creationId xmlns:a16="http://schemas.microsoft.com/office/drawing/2014/main" id="{00000000-0008-0000-0800-00000B000000}"/>
            </a:ext>
          </a:extLst>
        </xdr:cNvPr>
        <xdr:cNvSpPr/>
      </xdr:nvSpPr>
      <xdr:spPr>
        <a:xfrm>
          <a:off x="73218" y="4969649"/>
          <a:ext cx="151572" cy="70981"/>
        </a:xfrm>
        <a:prstGeom prst="rect">
          <a:avLst/>
        </a:prstGeom>
        <a:noFill/>
        <a:ln>
          <a:solidFill>
            <a:schemeClr val="bg1">
              <a:lumMod val="6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69408</xdr:colOff>
      <xdr:row>35</xdr:row>
      <xdr:rowOff>226117</xdr:rowOff>
    </xdr:from>
    <xdr:to>
      <xdr:col>0</xdr:col>
      <xdr:colOff>232410</xdr:colOff>
      <xdr:row>36</xdr:row>
      <xdr:rowOff>80010</xdr:rowOff>
    </xdr:to>
    <xdr:sp macro="" textlink="">
      <xdr:nvSpPr>
        <xdr:cNvPr id="12" name="正方形/長方形 11">
          <a:extLst>
            <a:ext uri="{FF2B5EF4-FFF2-40B4-BE49-F238E27FC236}">
              <a16:creationId xmlns:a16="http://schemas.microsoft.com/office/drawing/2014/main" id="{00000000-0008-0000-0800-00000C000000}"/>
            </a:ext>
          </a:extLst>
        </xdr:cNvPr>
        <xdr:cNvSpPr/>
      </xdr:nvSpPr>
      <xdr:spPr>
        <a:xfrm>
          <a:off x="69408" y="5826817"/>
          <a:ext cx="163002" cy="82493"/>
        </a:xfrm>
        <a:prstGeom prst="rect">
          <a:avLst/>
        </a:prstGeom>
        <a:noFill/>
        <a:ln>
          <a:solidFill>
            <a:schemeClr val="bg1">
              <a:lumMod val="6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30480</xdr:colOff>
          <xdr:row>8</xdr:row>
          <xdr:rowOff>83820</xdr:rowOff>
        </xdr:from>
        <xdr:to>
          <xdr:col>5</xdr:col>
          <xdr:colOff>213360</xdr:colOff>
          <xdr:row>9</xdr:row>
          <xdr:rowOff>30480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900-0000013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182880</xdr:rowOff>
        </xdr:from>
        <xdr:to>
          <xdr:col>5</xdr:col>
          <xdr:colOff>228600</xdr:colOff>
          <xdr:row>11</xdr:row>
          <xdr:rowOff>114300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900-0000023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45720</xdr:rowOff>
        </xdr:from>
        <xdr:to>
          <xdr:col>5</xdr:col>
          <xdr:colOff>228600</xdr:colOff>
          <xdr:row>12</xdr:row>
          <xdr:rowOff>266700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900-0000033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45720</xdr:rowOff>
        </xdr:from>
        <xdr:to>
          <xdr:col>5</xdr:col>
          <xdr:colOff>228600</xdr:colOff>
          <xdr:row>13</xdr:row>
          <xdr:rowOff>266700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900-0000043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38100</xdr:rowOff>
        </xdr:from>
        <xdr:to>
          <xdr:col>5</xdr:col>
          <xdr:colOff>228600</xdr:colOff>
          <xdr:row>14</xdr:row>
          <xdr:rowOff>259080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900-0000053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45720</xdr:rowOff>
        </xdr:from>
        <xdr:to>
          <xdr:col>5</xdr:col>
          <xdr:colOff>228600</xdr:colOff>
          <xdr:row>15</xdr:row>
          <xdr:rowOff>266700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900-0000063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38100</xdr:rowOff>
        </xdr:from>
        <xdr:to>
          <xdr:col>5</xdr:col>
          <xdr:colOff>228600</xdr:colOff>
          <xdr:row>16</xdr:row>
          <xdr:rowOff>259080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900-0000073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21</xdr:row>
          <xdr:rowOff>45720</xdr:rowOff>
        </xdr:from>
        <xdr:to>
          <xdr:col>5</xdr:col>
          <xdr:colOff>251460</xdr:colOff>
          <xdr:row>21</xdr:row>
          <xdr:rowOff>266700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900-0000083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24</xdr:row>
          <xdr:rowOff>152400</xdr:rowOff>
        </xdr:from>
        <xdr:to>
          <xdr:col>5</xdr:col>
          <xdr:colOff>213360</xdr:colOff>
          <xdr:row>25</xdr:row>
          <xdr:rowOff>83820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900-0000093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30</xdr:row>
          <xdr:rowOff>259080</xdr:rowOff>
        </xdr:from>
        <xdr:to>
          <xdr:col>5</xdr:col>
          <xdr:colOff>213360</xdr:colOff>
          <xdr:row>31</xdr:row>
          <xdr:rowOff>190500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900-00000A3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38</xdr:row>
          <xdr:rowOff>190500</xdr:rowOff>
        </xdr:from>
        <xdr:to>
          <xdr:col>5</xdr:col>
          <xdr:colOff>228600</xdr:colOff>
          <xdr:row>39</xdr:row>
          <xdr:rowOff>121920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900-00000B3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317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F4F3D-D429-4A34-81F4-48C2FABFA6BD}">
  <sheetPr>
    <tabColor rgb="FFFFCCFF"/>
  </sheetPr>
  <dimension ref="A1:BO77"/>
  <sheetViews>
    <sheetView showGridLines="0" showZeros="0" tabSelected="1" view="pageBreakPreview" zoomScaleNormal="100" zoomScaleSheetLayoutView="100" workbookViewId="0">
      <selection activeCell="E3" sqref="E3"/>
    </sheetView>
  </sheetViews>
  <sheetFormatPr defaultColWidth="9" defaultRowHeight="13.2" x14ac:dyDescent="0.2"/>
  <cols>
    <col min="1" max="1" width="2.44140625" style="1" customWidth="1"/>
    <col min="2" max="2" width="1.109375" style="166" customWidth="1"/>
    <col min="3" max="3" width="0.77734375" style="1" customWidth="1"/>
    <col min="4" max="4" width="4.6640625" style="1" customWidth="1"/>
    <col min="5" max="5" width="40" style="1" customWidth="1"/>
    <col min="6" max="6" width="49.44140625" style="1" customWidth="1"/>
    <col min="7" max="7" width="0.77734375" style="9" customWidth="1"/>
    <col min="8" max="8" width="0.77734375" style="1" customWidth="1"/>
    <col min="9" max="59" width="1.44140625" style="1" customWidth="1"/>
    <col min="60" max="16384" width="9" style="1"/>
  </cols>
  <sheetData>
    <row r="1" spans="1:67" ht="26.25" customHeight="1" x14ac:dyDescent="0.2">
      <c r="A1" s="183" t="s">
        <v>250</v>
      </c>
      <c r="G1" s="203" t="s">
        <v>304</v>
      </c>
      <c r="L1" s="142"/>
      <c r="M1" s="142"/>
    </row>
    <row r="2" spans="1:67" ht="17.25" customHeight="1" x14ac:dyDescent="0.2">
      <c r="A2" s="183"/>
      <c r="G2" s="184"/>
      <c r="L2" s="142"/>
      <c r="M2" s="142"/>
    </row>
    <row r="3" spans="1:67" ht="18.75" customHeight="1" x14ac:dyDescent="0.2">
      <c r="A3" s="162" t="s">
        <v>247</v>
      </c>
      <c r="B3" s="162"/>
      <c r="C3" s="162"/>
      <c r="D3" s="162"/>
      <c r="E3" s="162"/>
      <c r="F3" s="162"/>
      <c r="G3" s="185"/>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row>
    <row r="4" spans="1:67" ht="18.75" customHeight="1" x14ac:dyDescent="0.2">
      <c r="A4" s="162"/>
      <c r="B4" s="162"/>
      <c r="C4" s="162"/>
      <c r="D4" s="162"/>
      <c r="E4" s="162"/>
      <c r="F4" s="162"/>
      <c r="G4" s="185"/>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row>
    <row r="5" spans="1:67" x14ac:dyDescent="0.2">
      <c r="A5" s="9"/>
      <c r="B5" s="264"/>
      <c r="C5" s="265"/>
      <c r="D5" s="5" t="s">
        <v>241</v>
      </c>
      <c r="E5" s="5"/>
      <c r="F5" s="5"/>
      <c r="H5" s="5"/>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7"/>
      <c r="AS5" s="7"/>
      <c r="AT5" s="7"/>
      <c r="AU5" s="7"/>
      <c r="AV5" s="7"/>
      <c r="AW5" s="7"/>
      <c r="AX5" s="8"/>
      <c r="AY5" s="8"/>
      <c r="AZ5" s="5"/>
      <c r="BA5" s="5"/>
      <c r="BB5" s="5"/>
      <c r="BC5" s="5"/>
      <c r="BD5" s="5"/>
      <c r="BE5" s="5"/>
      <c r="BF5" s="5"/>
      <c r="BG5" s="5"/>
    </row>
    <row r="6" spans="1:67" s="9" customFormat="1" ht="11.25" customHeight="1" x14ac:dyDescent="0.2">
      <c r="A6" s="171"/>
      <c r="B6" s="176"/>
      <c r="C6" s="171"/>
      <c r="D6" s="161"/>
      <c r="E6" s="161"/>
      <c r="F6" s="161"/>
      <c r="G6" s="17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row>
    <row r="7" spans="1:67" ht="11.25" customHeight="1" x14ac:dyDescent="0.2">
      <c r="A7" s="9"/>
      <c r="B7" s="266"/>
      <c r="C7" s="267"/>
      <c r="E7" s="161" t="s">
        <v>45</v>
      </c>
      <c r="F7" s="161"/>
      <c r="G7" s="171"/>
      <c r="H7" s="161"/>
      <c r="I7" s="161"/>
      <c r="J7" s="161"/>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61"/>
      <c r="AM7" s="161"/>
      <c r="AN7" s="161"/>
      <c r="AO7" s="161"/>
      <c r="AP7" s="161"/>
      <c r="AQ7" s="161"/>
      <c r="AR7" s="4"/>
      <c r="AS7" s="4"/>
      <c r="AT7" s="4"/>
      <c r="AU7" s="4"/>
      <c r="AV7" s="4"/>
      <c r="AW7" s="4"/>
      <c r="AX7" s="3"/>
      <c r="AY7" s="3"/>
    </row>
    <row r="8" spans="1:67" ht="11.25" customHeight="1" x14ac:dyDescent="0.2">
      <c r="A8" s="172"/>
      <c r="B8" s="266"/>
      <c r="C8" s="267"/>
      <c r="E8" s="161" t="s">
        <v>214</v>
      </c>
      <c r="F8" s="161"/>
      <c r="G8" s="171"/>
      <c r="H8" s="161"/>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61"/>
      <c r="AM8" s="161"/>
      <c r="AN8" s="161"/>
      <c r="AO8" s="161"/>
      <c r="AP8" s="161"/>
      <c r="AQ8" s="161"/>
      <c r="AR8" s="4"/>
      <c r="AS8" s="4"/>
      <c r="AT8" s="4"/>
      <c r="AU8" s="4"/>
      <c r="AV8" s="4"/>
      <c r="AW8" s="4"/>
      <c r="AX8" s="3"/>
      <c r="AY8" s="3"/>
    </row>
    <row r="9" spans="1:67" ht="11.25" customHeight="1" x14ac:dyDescent="0.2">
      <c r="A9" s="173"/>
      <c r="B9" s="266"/>
      <c r="C9" s="267"/>
      <c r="E9" s="11"/>
      <c r="F9" s="161"/>
      <c r="G9" s="17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W9" s="161"/>
      <c r="AX9" s="161"/>
      <c r="AY9" s="161"/>
      <c r="AZ9" s="161"/>
      <c r="BA9" s="161"/>
      <c r="BB9" s="161"/>
      <c r="BC9" s="161"/>
      <c r="BD9" s="161"/>
      <c r="BE9" s="161"/>
      <c r="BF9" s="161"/>
      <c r="BG9" s="161"/>
      <c r="BH9" s="161"/>
      <c r="BI9" s="161"/>
      <c r="BJ9" s="161"/>
      <c r="BK9" s="161"/>
      <c r="BL9" s="161"/>
      <c r="BM9" s="161"/>
      <c r="BN9" s="161"/>
      <c r="BO9" s="161"/>
    </row>
    <row r="10" spans="1:67" ht="11.25" customHeight="1" x14ac:dyDescent="0.2">
      <c r="A10" s="173"/>
      <c r="B10" s="177"/>
      <c r="C10" s="171"/>
      <c r="E10" s="161" t="s">
        <v>46</v>
      </c>
      <c r="F10" s="161"/>
      <c r="G10" s="171"/>
      <c r="H10" s="161"/>
      <c r="I10" s="161"/>
      <c r="J10" s="161"/>
      <c r="K10" s="161"/>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W10" s="161"/>
      <c r="AX10" s="161"/>
      <c r="AY10" s="161"/>
      <c r="AZ10" s="161"/>
      <c r="BA10" s="161"/>
      <c r="BB10" s="161"/>
      <c r="BC10" s="161"/>
      <c r="BD10" s="161"/>
      <c r="BE10" s="161"/>
      <c r="BF10" s="161"/>
      <c r="BG10" s="161"/>
      <c r="BH10" s="161"/>
      <c r="BI10" s="161"/>
      <c r="BJ10" s="161"/>
      <c r="BK10" s="161"/>
      <c r="BL10" s="161"/>
      <c r="BM10" s="161"/>
      <c r="BN10" s="161"/>
      <c r="BO10" s="161"/>
    </row>
    <row r="11" spans="1:67" ht="11.25" customHeight="1" x14ac:dyDescent="0.2">
      <c r="A11" s="173"/>
      <c r="B11" s="177"/>
      <c r="C11" s="171"/>
      <c r="E11" s="161" t="s">
        <v>245</v>
      </c>
      <c r="F11" s="11"/>
      <c r="G11" s="186"/>
      <c r="H11" s="11"/>
      <c r="I11" s="161"/>
      <c r="J11" s="161"/>
      <c r="K11" s="161"/>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2"/>
      <c r="AS11" s="12"/>
      <c r="AT11" s="12"/>
      <c r="AU11" s="12"/>
      <c r="AV11" s="12"/>
      <c r="AW11" s="12"/>
      <c r="AX11" s="13"/>
      <c r="AY11" s="13"/>
    </row>
    <row r="12" spans="1:67" ht="11.25" customHeight="1" x14ac:dyDescent="0.2">
      <c r="A12" s="173"/>
      <c r="B12" s="177"/>
      <c r="C12" s="171"/>
      <c r="E12" s="161"/>
      <c r="F12" s="11"/>
      <c r="G12" s="186"/>
      <c r="H12" s="11"/>
      <c r="I12" s="161"/>
      <c r="J12" s="161"/>
      <c r="K12" s="161"/>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2"/>
      <c r="AS12" s="12"/>
      <c r="AT12" s="12"/>
      <c r="AU12" s="12"/>
      <c r="AV12" s="12"/>
      <c r="AW12" s="12"/>
      <c r="AX12" s="13"/>
      <c r="AY12" s="13"/>
    </row>
    <row r="13" spans="1:67" ht="11.25" customHeight="1" x14ac:dyDescent="0.2">
      <c r="A13" s="173"/>
      <c r="B13" s="266"/>
      <c r="C13" s="267"/>
      <c r="D13" s="161"/>
      <c r="E13" s="161"/>
      <c r="F13" s="161"/>
      <c r="G13" s="171"/>
      <c r="H13" s="161"/>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2"/>
      <c r="AS13" s="12"/>
      <c r="AT13" s="12"/>
      <c r="AU13" s="12"/>
      <c r="AV13" s="12"/>
      <c r="AW13" s="14"/>
    </row>
    <row r="14" spans="1:67" x14ac:dyDescent="0.2">
      <c r="A14" s="173"/>
      <c r="B14" s="264"/>
      <c r="C14" s="265"/>
      <c r="D14" s="5" t="s">
        <v>242</v>
      </c>
      <c r="E14" s="5"/>
      <c r="F14" s="5"/>
      <c r="H14" s="5"/>
      <c r="I14" s="5"/>
      <c r="J14" s="5"/>
      <c r="K14" s="5"/>
      <c r="L14" s="5"/>
      <c r="M14" s="5"/>
      <c r="N14" s="5"/>
      <c r="O14" s="5"/>
      <c r="P14" s="5"/>
      <c r="Q14" s="5"/>
      <c r="R14" s="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6"/>
      <c r="AS14" s="16"/>
      <c r="AT14" s="16"/>
      <c r="AU14" s="16"/>
      <c r="AV14" s="16"/>
      <c r="AW14" s="16"/>
      <c r="AX14" s="5"/>
      <c r="AY14" s="5"/>
      <c r="AZ14" s="5"/>
      <c r="BA14" s="5"/>
      <c r="BB14" s="5"/>
      <c r="BC14" s="5"/>
      <c r="BD14" s="5"/>
      <c r="BE14" s="5"/>
      <c r="BF14" s="5"/>
      <c r="BG14" s="5"/>
    </row>
    <row r="15" spans="1:67" s="9" customFormat="1" ht="11.25" customHeight="1" x14ac:dyDescent="0.2">
      <c r="A15" s="161"/>
      <c r="B15" s="176"/>
      <c r="C15" s="171"/>
      <c r="D15" s="161"/>
      <c r="E15" s="161"/>
      <c r="F15" s="161"/>
      <c r="G15" s="17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row>
    <row r="16" spans="1:67" ht="11.25" customHeight="1" x14ac:dyDescent="0.2">
      <c r="A16" s="163"/>
      <c r="B16" s="266"/>
      <c r="C16" s="267"/>
      <c r="E16" s="161" t="s">
        <v>49</v>
      </c>
      <c r="F16" s="161"/>
      <c r="G16" s="171"/>
      <c r="H16" s="161"/>
      <c r="I16" s="161"/>
      <c r="J16" s="161"/>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2"/>
      <c r="AN16" s="2"/>
      <c r="AO16" s="2"/>
      <c r="AP16" s="2"/>
      <c r="AQ16" s="2"/>
      <c r="AR16" s="14"/>
      <c r="AS16" s="14"/>
      <c r="AT16" s="14"/>
      <c r="AU16" s="14"/>
      <c r="AV16" s="14"/>
      <c r="AW16" s="14"/>
    </row>
    <row r="17" spans="1:59" ht="11.25" customHeight="1" x14ac:dyDescent="0.2">
      <c r="A17" s="163"/>
      <c r="B17" s="264"/>
      <c r="C17" s="265"/>
      <c r="E17" s="161" t="s">
        <v>60</v>
      </c>
      <c r="F17" s="161"/>
      <c r="G17" s="171"/>
      <c r="H17" s="161"/>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61"/>
      <c r="AN17" s="161"/>
      <c r="AO17" s="161"/>
      <c r="AP17" s="161"/>
      <c r="AQ17" s="161"/>
      <c r="AR17" s="4"/>
      <c r="AS17" s="4"/>
      <c r="AT17" s="4"/>
      <c r="AU17" s="4"/>
      <c r="AV17" s="4"/>
      <c r="AW17" s="14"/>
    </row>
    <row r="18" spans="1:59" ht="11.25" customHeight="1" x14ac:dyDescent="0.2">
      <c r="A18" s="163"/>
      <c r="B18" s="178"/>
      <c r="C18" s="179"/>
      <c r="E18" s="2"/>
      <c r="F18" s="2"/>
      <c r="G18" s="172"/>
      <c r="H18" s="2"/>
      <c r="I18" s="2"/>
      <c r="J18" s="2"/>
      <c r="K18" s="2"/>
      <c r="L18" s="2"/>
      <c r="M18" s="2"/>
      <c r="N18" s="2"/>
      <c r="O18" s="2"/>
      <c r="P18" s="2"/>
      <c r="Q18" s="2"/>
      <c r="R18" s="2"/>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4"/>
      <c r="AS18" s="4"/>
      <c r="AT18" s="4"/>
      <c r="AU18" s="4"/>
      <c r="AV18" s="4"/>
      <c r="AW18" s="14"/>
    </row>
    <row r="19" spans="1:59" ht="11.25" customHeight="1" x14ac:dyDescent="0.2">
      <c r="A19" s="163"/>
      <c r="B19" s="178"/>
      <c r="C19" s="179"/>
      <c r="E19" s="161" t="s">
        <v>122</v>
      </c>
      <c r="F19" s="161"/>
      <c r="G19" s="172"/>
      <c r="H19" s="2"/>
      <c r="I19" s="2"/>
      <c r="J19" s="2"/>
      <c r="K19" s="2"/>
      <c r="L19" s="2"/>
      <c r="M19" s="2"/>
      <c r="N19" s="2"/>
      <c r="O19" s="2"/>
      <c r="P19" s="2"/>
      <c r="Q19" s="2"/>
      <c r="R19" s="2"/>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4"/>
      <c r="AS19" s="4"/>
      <c r="AT19" s="4"/>
      <c r="AU19" s="4"/>
      <c r="AV19" s="4"/>
      <c r="AW19" s="14"/>
    </row>
    <row r="20" spans="1:59" ht="11.25" customHeight="1" x14ac:dyDescent="0.2">
      <c r="A20" s="163"/>
      <c r="B20" s="178"/>
      <c r="C20" s="179"/>
      <c r="E20" s="161" t="s">
        <v>214</v>
      </c>
      <c r="F20" s="161"/>
      <c r="G20" s="172"/>
      <c r="H20" s="2"/>
      <c r="I20" s="2"/>
      <c r="J20" s="2"/>
      <c r="K20" s="2"/>
      <c r="L20" s="2"/>
      <c r="M20" s="2"/>
      <c r="N20" s="2"/>
      <c r="O20" s="2"/>
      <c r="P20" s="2"/>
      <c r="Q20" s="2"/>
      <c r="R20" s="2"/>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4"/>
      <c r="AS20" s="4"/>
      <c r="AT20" s="4"/>
      <c r="AU20" s="4"/>
      <c r="AV20" s="4"/>
      <c r="AW20" s="14"/>
    </row>
    <row r="21" spans="1:59" ht="11.25" customHeight="1" x14ac:dyDescent="0.2">
      <c r="A21" s="163"/>
      <c r="B21" s="178"/>
      <c r="C21" s="179"/>
      <c r="E21" s="2"/>
      <c r="F21" s="2"/>
      <c r="G21" s="172"/>
      <c r="H21" s="2"/>
      <c r="I21" s="2"/>
      <c r="J21" s="2"/>
      <c r="K21" s="2"/>
      <c r="L21" s="2"/>
      <c r="M21" s="2"/>
      <c r="N21" s="2"/>
      <c r="O21" s="2"/>
      <c r="P21" s="2"/>
      <c r="Q21" s="2"/>
      <c r="R21" s="2"/>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4"/>
      <c r="AS21" s="4"/>
      <c r="AT21" s="4"/>
      <c r="AU21" s="4"/>
      <c r="AV21" s="4"/>
      <c r="AW21" s="14"/>
    </row>
    <row r="22" spans="1:59" ht="11.25" customHeight="1" x14ac:dyDescent="0.2">
      <c r="A22" s="163"/>
      <c r="B22" s="178"/>
      <c r="C22" s="179"/>
      <c r="E22" s="161" t="s">
        <v>123</v>
      </c>
      <c r="F22" s="2"/>
      <c r="G22" s="172"/>
      <c r="H22" s="2"/>
      <c r="I22" s="2"/>
      <c r="J22" s="2"/>
      <c r="K22" s="2"/>
      <c r="L22" s="2"/>
      <c r="M22" s="2"/>
      <c r="N22" s="2"/>
      <c r="O22" s="2"/>
      <c r="P22" s="2"/>
      <c r="Q22" s="2"/>
      <c r="R22" s="2"/>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4"/>
      <c r="AS22" s="4"/>
      <c r="AT22" s="4"/>
      <c r="AU22" s="4"/>
      <c r="AV22" s="4"/>
      <c r="AW22" s="14"/>
    </row>
    <row r="23" spans="1:59" ht="11.25" customHeight="1" x14ac:dyDescent="0.2">
      <c r="A23" s="163"/>
      <c r="B23" s="264"/>
      <c r="C23" s="265"/>
      <c r="E23" s="161"/>
      <c r="F23" s="161"/>
      <c r="G23" s="17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4"/>
      <c r="AS23" s="4"/>
      <c r="AT23" s="4"/>
      <c r="AU23" s="4"/>
      <c r="AV23" s="4"/>
      <c r="AW23" s="14"/>
    </row>
    <row r="24" spans="1:59" ht="11.25" customHeight="1" x14ac:dyDescent="0.2">
      <c r="A24" s="163"/>
      <c r="B24" s="178"/>
      <c r="C24" s="179"/>
      <c r="E24" s="161" t="s">
        <v>192</v>
      </c>
      <c r="F24" s="161"/>
      <c r="G24" s="17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4"/>
      <c r="AS24" s="4"/>
      <c r="AT24" s="4"/>
      <c r="AU24" s="4"/>
      <c r="AV24" s="4"/>
      <c r="AW24" s="14"/>
    </row>
    <row r="25" spans="1:59" ht="11.25" customHeight="1" x14ac:dyDescent="0.2">
      <c r="A25" s="163"/>
      <c r="B25" s="178"/>
      <c r="C25" s="179"/>
      <c r="D25" s="161"/>
      <c r="E25" s="46"/>
      <c r="F25" s="161"/>
      <c r="G25" s="17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4"/>
      <c r="AS25" s="4"/>
      <c r="AT25" s="4"/>
      <c r="AU25" s="4"/>
      <c r="AV25" s="4"/>
      <c r="AW25" s="14"/>
    </row>
    <row r="26" spans="1:59" ht="11.25" customHeight="1" x14ac:dyDescent="0.2">
      <c r="A26" s="163"/>
      <c r="B26" s="178"/>
      <c r="C26" s="179"/>
      <c r="D26" s="161"/>
      <c r="E26" s="161"/>
      <c r="F26" s="161"/>
      <c r="G26" s="17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4"/>
      <c r="AS26" s="4"/>
      <c r="AT26" s="4"/>
      <c r="AU26" s="4"/>
      <c r="AV26" s="4"/>
      <c r="AW26" s="14"/>
    </row>
    <row r="27" spans="1:59" x14ac:dyDescent="0.2">
      <c r="A27" s="174"/>
      <c r="B27" s="264"/>
      <c r="C27" s="265"/>
      <c r="D27" s="5" t="s">
        <v>243</v>
      </c>
      <c r="E27" s="5"/>
      <c r="F27" s="5"/>
      <c r="H27" s="5"/>
      <c r="I27" s="5"/>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17"/>
      <c r="AN27" s="17"/>
      <c r="AO27" s="6"/>
      <c r="AP27" s="6"/>
      <c r="AQ27" s="6"/>
      <c r="AR27" s="7"/>
      <c r="AS27" s="7"/>
      <c r="AT27" s="7"/>
      <c r="AU27" s="7"/>
      <c r="AV27" s="7"/>
      <c r="AW27" s="16"/>
      <c r="AX27" s="5"/>
      <c r="AY27" s="5"/>
      <c r="AZ27" s="5"/>
      <c r="BA27" s="5"/>
      <c r="BB27" s="5"/>
      <c r="BC27" s="5"/>
      <c r="BD27" s="5"/>
      <c r="BE27" s="5"/>
      <c r="BF27" s="5"/>
      <c r="BG27" s="5"/>
    </row>
    <row r="28" spans="1:59" ht="11.25" customHeight="1" x14ac:dyDescent="0.2">
      <c r="A28" s="13"/>
      <c r="B28" s="180"/>
      <c r="C28" s="181"/>
      <c r="D28" s="161"/>
      <c r="E28" s="161"/>
      <c r="F28" s="161"/>
      <c r="G28" s="17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4"/>
      <c r="AR28" s="4"/>
      <c r="AS28" s="4"/>
      <c r="AT28" s="4"/>
      <c r="AU28" s="4"/>
      <c r="AV28" s="12"/>
      <c r="AW28" s="13"/>
      <c r="AX28" s="13"/>
      <c r="AY28" s="13"/>
      <c r="AZ28" s="13"/>
      <c r="BA28" s="13"/>
      <c r="BB28" s="13"/>
      <c r="BC28" s="13"/>
      <c r="BD28" s="13"/>
      <c r="BE28" s="13"/>
      <c r="BF28" s="13"/>
      <c r="BG28" s="13"/>
    </row>
    <row r="29" spans="1:59" ht="11.25" customHeight="1" x14ac:dyDescent="0.2">
      <c r="A29" s="18"/>
      <c r="B29" s="180"/>
      <c r="C29" s="9"/>
      <c r="E29" s="10" t="s">
        <v>124</v>
      </c>
      <c r="F29" s="161"/>
      <c r="G29" s="17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4"/>
      <c r="AS29" s="4"/>
      <c r="AT29" s="4"/>
      <c r="AU29" s="4"/>
      <c r="AV29" s="4"/>
      <c r="AW29" s="14"/>
    </row>
    <row r="30" spans="1:59" ht="11.25" customHeight="1" x14ac:dyDescent="0.2">
      <c r="A30" s="165"/>
      <c r="B30" s="180"/>
      <c r="C30" s="9"/>
      <c r="E30" s="10" t="s">
        <v>61</v>
      </c>
    </row>
    <row r="31" spans="1:59" ht="11.25" customHeight="1" x14ac:dyDescent="0.2">
      <c r="A31" s="165"/>
      <c r="B31" s="180"/>
      <c r="C31" s="9"/>
      <c r="E31" s="10"/>
    </row>
    <row r="32" spans="1:59" ht="11.25" customHeight="1" x14ac:dyDescent="0.2">
      <c r="A32" s="165"/>
      <c r="B32" s="180"/>
      <c r="C32" s="9"/>
      <c r="E32" s="2" t="s">
        <v>206</v>
      </c>
    </row>
    <row r="33" spans="1:59" ht="11.25" customHeight="1" x14ac:dyDescent="0.2">
      <c r="A33" s="165"/>
      <c r="B33" s="180"/>
      <c r="C33" s="9"/>
      <c r="E33" s="2"/>
    </row>
    <row r="34" spans="1:59" ht="11.25" customHeight="1" x14ac:dyDescent="0.2">
      <c r="A34" s="18"/>
      <c r="B34" s="180"/>
      <c r="C34" s="9"/>
      <c r="E34" s="2" t="s">
        <v>52</v>
      </c>
      <c r="F34" s="161"/>
      <c r="G34" s="17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4"/>
      <c r="AS34" s="4"/>
      <c r="AT34" s="4"/>
      <c r="AU34" s="4"/>
      <c r="AV34" s="4"/>
      <c r="AW34" s="14"/>
    </row>
    <row r="35" spans="1:59" ht="11.25" customHeight="1" x14ac:dyDescent="0.2">
      <c r="A35" s="18"/>
      <c r="B35" s="180"/>
      <c r="C35" s="9"/>
      <c r="E35" s="161" t="s">
        <v>215</v>
      </c>
      <c r="F35" s="161"/>
      <c r="G35" s="17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4"/>
      <c r="AS35" s="4"/>
      <c r="AT35" s="4"/>
      <c r="AU35" s="4"/>
      <c r="AV35" s="4"/>
      <c r="AW35" s="14"/>
    </row>
    <row r="36" spans="1:59" x14ac:dyDescent="0.2">
      <c r="A36" s="18"/>
      <c r="B36" s="180"/>
      <c r="C36" s="9"/>
      <c r="D36" s="161"/>
      <c r="F36" s="161"/>
      <c r="G36" s="17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4"/>
      <c r="AS36" s="4"/>
      <c r="AT36" s="4"/>
      <c r="AU36" s="4"/>
      <c r="AV36" s="4"/>
      <c r="AW36" s="14"/>
    </row>
    <row r="37" spans="1:59" ht="11.25" customHeight="1" x14ac:dyDescent="0.2">
      <c r="A37" s="18"/>
      <c r="B37" s="180"/>
      <c r="C37" s="9"/>
      <c r="E37" s="161"/>
      <c r="F37" s="161"/>
      <c r="G37" s="17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4"/>
      <c r="AS37" s="4"/>
      <c r="AT37" s="4"/>
      <c r="AU37" s="4"/>
      <c r="AV37" s="4"/>
      <c r="AW37" s="14"/>
    </row>
    <row r="38" spans="1:59" x14ac:dyDescent="0.2">
      <c r="A38" s="175"/>
      <c r="B38" s="264"/>
      <c r="C38" s="265"/>
      <c r="D38" s="182" t="s">
        <v>244</v>
      </c>
      <c r="E38" s="164"/>
      <c r="F38" s="6"/>
      <c r="G38" s="171"/>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7"/>
      <c r="AS38" s="7"/>
      <c r="AT38" s="7"/>
      <c r="AU38" s="7"/>
      <c r="AV38" s="7"/>
      <c r="AW38" s="16"/>
      <c r="AX38" s="5"/>
      <c r="AY38" s="5"/>
      <c r="AZ38" s="5"/>
      <c r="BA38" s="5"/>
      <c r="BB38" s="5"/>
      <c r="BC38" s="5"/>
      <c r="BD38" s="5"/>
      <c r="BE38" s="5"/>
      <c r="BF38" s="5"/>
      <c r="BG38" s="5"/>
    </row>
    <row r="39" spans="1:59" s="13" customFormat="1" ht="11.25" customHeight="1" x14ac:dyDescent="0.2">
      <c r="A39" s="163"/>
      <c r="B39" s="180"/>
      <c r="C39" s="181"/>
      <c r="E39" s="161"/>
      <c r="F39" s="161"/>
      <c r="G39" s="17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4"/>
      <c r="AS39" s="4"/>
      <c r="AT39" s="4"/>
      <c r="AU39" s="4"/>
      <c r="AV39" s="4"/>
      <c r="AW39" s="12"/>
    </row>
    <row r="40" spans="1:59" s="13" customFormat="1" ht="11.25" customHeight="1" x14ac:dyDescent="0.2">
      <c r="A40" s="18"/>
      <c r="B40" s="169"/>
      <c r="C40" s="12"/>
      <c r="D40" s="12"/>
      <c r="E40" s="10" t="s">
        <v>38</v>
      </c>
      <c r="F40" s="10" t="s">
        <v>216</v>
      </c>
      <c r="G40" s="187"/>
      <c r="H40" s="10"/>
      <c r="I40" s="10"/>
      <c r="L40" s="10"/>
      <c r="M40" s="10"/>
      <c r="N40" s="10"/>
      <c r="O40" s="10"/>
      <c r="P40" s="10"/>
      <c r="Q40" s="10"/>
      <c r="R40" s="10"/>
      <c r="AC40" s="10"/>
      <c r="AD40" s="10"/>
      <c r="AE40" s="10"/>
      <c r="AF40" s="10"/>
      <c r="AG40" s="10"/>
      <c r="AH40" s="10"/>
      <c r="AI40" s="12"/>
      <c r="AJ40" s="12"/>
      <c r="AK40" s="12"/>
      <c r="AL40" s="12"/>
      <c r="AM40" s="12"/>
      <c r="AN40" s="12"/>
      <c r="AO40" s="12"/>
      <c r="AP40" s="12"/>
      <c r="AQ40" s="12"/>
      <c r="AR40" s="12"/>
      <c r="AS40" s="12"/>
      <c r="AT40" s="12"/>
      <c r="AU40" s="12"/>
      <c r="AV40" s="12"/>
      <c r="AW40" s="12"/>
    </row>
    <row r="41" spans="1:59" s="13" customFormat="1" ht="11.25" customHeight="1" x14ac:dyDescent="0.2">
      <c r="A41" s="18"/>
      <c r="B41" s="169"/>
      <c r="C41" s="12"/>
      <c r="D41" s="12"/>
      <c r="E41" s="10"/>
      <c r="F41" s="10"/>
      <c r="G41" s="187"/>
      <c r="H41" s="10"/>
      <c r="I41" s="10"/>
      <c r="L41" s="10"/>
      <c r="M41" s="10"/>
      <c r="N41" s="10"/>
      <c r="O41" s="10"/>
      <c r="P41" s="10"/>
      <c r="Q41" s="10"/>
      <c r="R41" s="10"/>
      <c r="AC41" s="10"/>
      <c r="AD41" s="10"/>
      <c r="AE41" s="10"/>
      <c r="AF41" s="10"/>
      <c r="AG41" s="10"/>
      <c r="AH41" s="10"/>
      <c r="AI41" s="12"/>
      <c r="AJ41" s="12"/>
      <c r="AK41" s="12"/>
      <c r="AL41" s="12"/>
      <c r="AM41" s="12"/>
      <c r="AN41" s="12"/>
      <c r="AO41" s="12"/>
      <c r="AP41" s="12"/>
      <c r="AQ41" s="12"/>
      <c r="AR41" s="12"/>
      <c r="AS41" s="12"/>
      <c r="AT41" s="12"/>
      <c r="AU41" s="12"/>
      <c r="AV41" s="12"/>
      <c r="AW41" s="12"/>
    </row>
    <row r="42" spans="1:59" s="13" customFormat="1" ht="11.25" customHeight="1" x14ac:dyDescent="0.2">
      <c r="A42" s="163"/>
      <c r="B42" s="169"/>
      <c r="C42" s="12"/>
      <c r="D42" s="12"/>
      <c r="E42" s="10" t="s">
        <v>40</v>
      </c>
      <c r="F42" s="10" t="s">
        <v>217</v>
      </c>
      <c r="G42" s="187"/>
      <c r="H42" s="10"/>
      <c r="I42" s="10"/>
      <c r="L42" s="10"/>
      <c r="M42" s="10"/>
      <c r="N42" s="10"/>
      <c r="O42" s="10"/>
      <c r="P42" s="10"/>
      <c r="Q42" s="10"/>
      <c r="R42" s="10"/>
      <c r="AC42" s="10"/>
      <c r="AD42" s="10"/>
      <c r="AE42" s="10"/>
      <c r="AF42" s="10"/>
      <c r="AG42" s="10"/>
      <c r="AH42" s="10"/>
      <c r="AI42" s="12"/>
      <c r="AJ42" s="12"/>
      <c r="AK42" s="12"/>
      <c r="AL42" s="12"/>
      <c r="AM42" s="12"/>
      <c r="AN42" s="12"/>
      <c r="AO42" s="12"/>
      <c r="AP42" s="12"/>
      <c r="AQ42" s="12"/>
      <c r="AR42" s="12"/>
      <c r="AS42" s="12"/>
      <c r="AT42" s="12"/>
      <c r="AU42" s="12"/>
      <c r="AV42" s="12"/>
      <c r="AW42" s="12"/>
    </row>
    <row r="43" spans="1:59" s="13" customFormat="1" ht="11.25" customHeight="1" x14ac:dyDescent="0.2">
      <c r="A43" s="163"/>
      <c r="B43" s="169"/>
      <c r="C43" s="12"/>
      <c r="D43" s="12"/>
      <c r="E43" s="10"/>
      <c r="F43" s="10"/>
      <c r="G43" s="187"/>
      <c r="H43" s="10"/>
      <c r="I43" s="10"/>
      <c r="L43" s="10"/>
      <c r="M43" s="10"/>
      <c r="N43" s="10"/>
      <c r="O43" s="10"/>
      <c r="P43" s="10"/>
      <c r="Q43" s="10"/>
      <c r="R43" s="10"/>
      <c r="AC43" s="10"/>
      <c r="AD43" s="10"/>
      <c r="AE43" s="10"/>
      <c r="AF43" s="10"/>
      <c r="AG43" s="10"/>
      <c r="AH43" s="10"/>
      <c r="AI43" s="12"/>
      <c r="AJ43" s="12"/>
      <c r="AK43" s="12"/>
      <c r="AL43" s="12"/>
      <c r="AM43" s="12"/>
      <c r="AN43" s="12"/>
      <c r="AO43" s="12"/>
      <c r="AP43" s="12"/>
      <c r="AQ43" s="12"/>
      <c r="AR43" s="12"/>
      <c r="AS43" s="12"/>
      <c r="AT43" s="12"/>
      <c r="AU43" s="12"/>
      <c r="AV43" s="12"/>
      <c r="AW43" s="12"/>
    </row>
    <row r="44" spans="1:59" s="13" customFormat="1" ht="11.25" customHeight="1" x14ac:dyDescent="0.2">
      <c r="A44" s="163"/>
      <c r="B44" s="169"/>
      <c r="C44" s="12"/>
      <c r="D44" s="12"/>
      <c r="E44" s="10" t="s">
        <v>39</v>
      </c>
      <c r="F44" s="10" t="s">
        <v>218</v>
      </c>
      <c r="G44" s="187"/>
      <c r="H44" s="10"/>
      <c r="I44" s="10"/>
      <c r="L44" s="10"/>
      <c r="M44" s="10"/>
      <c r="N44" s="10"/>
      <c r="O44" s="10"/>
      <c r="P44" s="10"/>
      <c r="Q44" s="10"/>
      <c r="R44" s="10"/>
      <c r="AC44" s="10"/>
      <c r="AD44" s="10"/>
      <c r="AE44" s="10"/>
      <c r="AF44" s="10"/>
      <c r="AG44" s="10"/>
      <c r="AH44" s="10"/>
      <c r="AI44" s="12"/>
      <c r="AJ44" s="12"/>
      <c r="AK44" s="12"/>
      <c r="AL44" s="12"/>
      <c r="AM44" s="12"/>
      <c r="AN44" s="12"/>
      <c r="AO44" s="12"/>
      <c r="AP44" s="12"/>
      <c r="AQ44" s="12"/>
      <c r="AR44" s="12"/>
      <c r="AS44" s="12"/>
      <c r="AT44" s="12"/>
      <c r="AU44" s="12"/>
      <c r="AV44" s="12"/>
      <c r="AW44" s="12"/>
    </row>
    <row r="45" spans="1:59" s="13" customFormat="1" ht="11.25" customHeight="1" x14ac:dyDescent="0.2">
      <c r="A45" s="163"/>
      <c r="B45" s="169"/>
      <c r="C45" s="12"/>
      <c r="D45" s="12"/>
      <c r="E45" s="10"/>
      <c r="F45" s="10"/>
      <c r="G45" s="187"/>
      <c r="H45" s="10"/>
      <c r="I45" s="10"/>
      <c r="L45" s="10"/>
      <c r="M45" s="10"/>
      <c r="N45" s="10"/>
      <c r="O45" s="10"/>
      <c r="P45" s="10"/>
      <c r="Q45" s="10"/>
      <c r="R45" s="10"/>
      <c r="AC45" s="10"/>
      <c r="AD45" s="10"/>
      <c r="AE45" s="10"/>
      <c r="AF45" s="10"/>
      <c r="AG45" s="10"/>
      <c r="AH45" s="10"/>
      <c r="AI45" s="12"/>
      <c r="AJ45" s="12"/>
      <c r="AK45" s="12"/>
      <c r="AL45" s="12"/>
      <c r="AM45" s="12"/>
      <c r="AN45" s="12"/>
      <c r="AO45" s="12"/>
      <c r="AP45" s="12"/>
      <c r="AQ45" s="12"/>
      <c r="AR45" s="12"/>
      <c r="AS45" s="12"/>
      <c r="AT45" s="12"/>
      <c r="AU45" s="12"/>
      <c r="AV45" s="12"/>
      <c r="AW45" s="12"/>
    </row>
    <row r="46" spans="1:59" s="13" customFormat="1" ht="11.25" customHeight="1" x14ac:dyDescent="0.2">
      <c r="A46" s="163"/>
      <c r="B46" s="169"/>
      <c r="C46" s="12"/>
      <c r="D46" s="12"/>
      <c r="E46" s="10" t="s">
        <v>41</v>
      </c>
      <c r="F46" s="10" t="s">
        <v>219</v>
      </c>
      <c r="G46" s="187"/>
      <c r="H46" s="10"/>
      <c r="I46" s="10"/>
      <c r="L46" s="10"/>
      <c r="M46" s="10"/>
      <c r="N46" s="10"/>
      <c r="O46" s="10"/>
      <c r="P46" s="10"/>
      <c r="Q46" s="10"/>
      <c r="R46" s="10"/>
      <c r="AC46" s="10"/>
      <c r="AD46" s="10"/>
      <c r="AE46" s="10"/>
      <c r="AF46" s="10"/>
      <c r="AG46" s="10"/>
      <c r="AH46" s="10"/>
      <c r="AI46" s="12"/>
      <c r="AJ46" s="12"/>
      <c r="AK46" s="12"/>
      <c r="AL46" s="12"/>
      <c r="AM46" s="12"/>
      <c r="AN46" s="12"/>
      <c r="AO46" s="12"/>
      <c r="AP46" s="12"/>
      <c r="AQ46" s="12"/>
      <c r="AR46" s="12"/>
      <c r="AS46" s="12"/>
      <c r="AT46" s="12"/>
      <c r="AU46" s="12"/>
      <c r="AV46" s="12"/>
      <c r="AW46" s="12"/>
    </row>
    <row r="47" spans="1:59" s="13" customFormat="1" ht="11.25" customHeight="1" x14ac:dyDescent="0.2">
      <c r="A47" s="163"/>
      <c r="B47" s="169"/>
      <c r="C47" s="12"/>
      <c r="D47" s="12"/>
      <c r="E47" s="10"/>
      <c r="F47" s="10"/>
      <c r="G47" s="187"/>
      <c r="H47" s="10"/>
      <c r="I47" s="10"/>
      <c r="L47" s="10"/>
      <c r="M47" s="10"/>
      <c r="N47" s="10"/>
      <c r="O47" s="10"/>
      <c r="P47" s="10"/>
      <c r="Q47" s="10"/>
      <c r="R47" s="10"/>
      <c r="AC47" s="10"/>
      <c r="AD47" s="10"/>
      <c r="AE47" s="10"/>
      <c r="AF47" s="10"/>
      <c r="AG47" s="10"/>
      <c r="AH47" s="10"/>
      <c r="AI47" s="12"/>
      <c r="AJ47" s="12"/>
      <c r="AK47" s="12"/>
      <c r="AL47" s="12"/>
      <c r="AM47" s="12"/>
      <c r="AN47" s="12"/>
      <c r="AO47" s="12"/>
      <c r="AP47" s="12"/>
      <c r="AQ47" s="12"/>
      <c r="AR47" s="12"/>
      <c r="AS47" s="12"/>
      <c r="AT47" s="12"/>
      <c r="AU47" s="12"/>
      <c r="AV47" s="12"/>
      <c r="AW47" s="12"/>
    </row>
    <row r="48" spans="1:59" ht="11.25" customHeight="1" x14ac:dyDescent="0.2">
      <c r="A48" s="269"/>
      <c r="E48" s="10" t="s">
        <v>258</v>
      </c>
      <c r="F48" s="2" t="s">
        <v>259</v>
      </c>
      <c r="G48" s="172"/>
      <c r="H48" s="2"/>
      <c r="I48" s="2"/>
      <c r="L48" s="2"/>
      <c r="M48" s="2"/>
      <c r="N48" s="2"/>
      <c r="O48" s="2"/>
      <c r="P48" s="2"/>
      <c r="Q48" s="2"/>
      <c r="R48" s="2"/>
      <c r="AC48" s="2"/>
      <c r="AD48" s="2"/>
      <c r="AE48" s="2"/>
      <c r="AF48" s="2"/>
      <c r="AG48" s="2"/>
      <c r="AH48" s="2"/>
    </row>
    <row r="49" spans="1:58" ht="11.25" customHeight="1" x14ac:dyDescent="0.2">
      <c r="A49" s="269"/>
      <c r="E49" s="2"/>
      <c r="F49" s="2"/>
      <c r="G49" s="172"/>
      <c r="H49" s="2"/>
      <c r="I49" s="2"/>
      <c r="L49" s="2"/>
      <c r="M49" s="2"/>
      <c r="N49" s="2"/>
      <c r="O49" s="2"/>
      <c r="P49" s="2"/>
      <c r="Q49" s="2"/>
      <c r="R49" s="2"/>
      <c r="AC49" s="2"/>
      <c r="AD49" s="2"/>
      <c r="AE49" s="2"/>
      <c r="AF49" s="2"/>
      <c r="AG49" s="2"/>
      <c r="AH49" s="2"/>
    </row>
    <row r="50" spans="1:58" ht="11.25" customHeight="1" x14ac:dyDescent="0.2">
      <c r="A50" s="270"/>
      <c r="E50" s="10" t="s">
        <v>42</v>
      </c>
      <c r="F50" s="2" t="s">
        <v>220</v>
      </c>
      <c r="G50" s="172"/>
      <c r="H50" s="2"/>
      <c r="I50" s="2"/>
      <c r="L50" s="2"/>
      <c r="M50" s="2"/>
      <c r="N50" s="2"/>
      <c r="O50" s="2"/>
      <c r="P50" s="2"/>
      <c r="Q50" s="2"/>
      <c r="R50" s="2"/>
      <c r="AC50" s="2"/>
      <c r="AD50" s="2"/>
      <c r="AE50" s="2"/>
      <c r="AF50" s="2"/>
      <c r="AG50" s="2"/>
      <c r="AH50" s="2"/>
    </row>
    <row r="51" spans="1:58" ht="11.25" customHeight="1" x14ac:dyDescent="0.2">
      <c r="A51" s="270"/>
    </row>
    <row r="52" spans="1:58" ht="11.25" customHeight="1" x14ac:dyDescent="0.2">
      <c r="A52" s="270"/>
    </row>
    <row r="53" spans="1:58" ht="11.25" customHeight="1" x14ac:dyDescent="0.2">
      <c r="A53" s="270"/>
    </row>
    <row r="54" spans="1:58" s="19" customFormat="1" ht="11.25" customHeight="1" x14ac:dyDescent="0.2">
      <c r="A54" s="165"/>
      <c r="B54" s="167"/>
      <c r="G54" s="188"/>
    </row>
    <row r="55" spans="1:58" s="19" customFormat="1" ht="11.25" customHeight="1" x14ac:dyDescent="0.2">
      <c r="A55" s="165"/>
      <c r="B55" s="167"/>
      <c r="G55" s="188"/>
    </row>
    <row r="56" spans="1:58" ht="11.25" customHeight="1" x14ac:dyDescent="0.2">
      <c r="A56" s="163"/>
    </row>
    <row r="57" spans="1:58" ht="11.25" customHeight="1" x14ac:dyDescent="0.2">
      <c r="A57" s="163"/>
    </row>
    <row r="58" spans="1:58" ht="11.25" customHeight="1" x14ac:dyDescent="0.2">
      <c r="A58" s="163"/>
    </row>
    <row r="59" spans="1:58" ht="11.25" customHeight="1" x14ac:dyDescent="0.2">
      <c r="A59" s="163"/>
    </row>
    <row r="60" spans="1:58" ht="18.75" customHeight="1" x14ac:dyDescent="0.2">
      <c r="A60" s="162" t="s">
        <v>251</v>
      </c>
      <c r="B60" s="162"/>
      <c r="C60" s="162"/>
      <c r="D60" s="162"/>
      <c r="E60" s="162"/>
      <c r="F60" s="162"/>
      <c r="G60" s="185"/>
      <c r="H60" s="162"/>
      <c r="I60" s="162"/>
      <c r="J60" s="162"/>
      <c r="K60" s="162"/>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0"/>
    </row>
    <row r="61" spans="1:58" ht="14.25" customHeight="1" x14ac:dyDescent="0.2">
      <c r="A61" s="162"/>
      <c r="B61" s="162"/>
      <c r="C61" s="162"/>
      <c r="D61" s="162"/>
      <c r="E61" s="162"/>
      <c r="F61" s="162"/>
      <c r="G61" s="185"/>
      <c r="H61" s="162"/>
      <c r="I61" s="162"/>
      <c r="J61" s="162"/>
      <c r="K61" s="162"/>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0"/>
    </row>
    <row r="62" spans="1:58" ht="14.25" customHeight="1" x14ac:dyDescent="0.2">
      <c r="A62" s="162"/>
      <c r="B62" s="162"/>
      <c r="C62" s="162"/>
      <c r="D62" s="162"/>
      <c r="E62" s="162"/>
      <c r="F62" s="162"/>
      <c r="G62" s="185"/>
      <c r="H62" s="162"/>
      <c r="I62" s="162"/>
      <c r="J62" s="162"/>
      <c r="K62" s="162"/>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60"/>
    </row>
    <row r="63" spans="1:58" x14ac:dyDescent="0.2">
      <c r="A63" s="2"/>
      <c r="B63" s="168"/>
      <c r="C63" s="2"/>
      <c r="D63" s="190"/>
      <c r="E63" s="190" t="s">
        <v>235</v>
      </c>
      <c r="F63" s="190" t="s">
        <v>236</v>
      </c>
      <c r="G63" s="189"/>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170"/>
      <c r="AV63" s="170"/>
      <c r="AW63" s="170"/>
      <c r="AX63" s="170"/>
      <c r="AY63" s="170"/>
      <c r="AZ63" s="170"/>
      <c r="BA63" s="170"/>
      <c r="BB63" s="170"/>
      <c r="BC63" s="170"/>
      <c r="BD63" s="2"/>
      <c r="BE63" s="2"/>
      <c r="BF63" s="2"/>
    </row>
    <row r="64" spans="1:58" ht="51" customHeight="1" x14ac:dyDescent="0.2">
      <c r="A64" s="2"/>
      <c r="B64" s="168"/>
      <c r="C64" s="2"/>
      <c r="D64" s="190">
        <v>1</v>
      </c>
      <c r="E64" s="191" t="s">
        <v>221</v>
      </c>
      <c r="F64" s="192" t="s">
        <v>222</v>
      </c>
      <c r="G64" s="189"/>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2"/>
      <c r="BE64" s="2"/>
      <c r="BF64" s="2"/>
    </row>
    <row r="65" spans="1:58" ht="58.5" customHeight="1" x14ac:dyDescent="0.2">
      <c r="A65" s="2"/>
      <c r="B65" s="168"/>
      <c r="C65" s="2"/>
      <c r="D65" s="190">
        <v>2</v>
      </c>
      <c r="E65" s="191" t="s">
        <v>223</v>
      </c>
      <c r="F65" s="192" t="s">
        <v>227</v>
      </c>
      <c r="G65" s="189"/>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c r="AY65" s="170"/>
      <c r="AZ65" s="170"/>
      <c r="BA65" s="170"/>
      <c r="BB65" s="170"/>
      <c r="BC65" s="170"/>
      <c r="BD65" s="2"/>
      <c r="BE65" s="2"/>
      <c r="BF65" s="2"/>
    </row>
    <row r="66" spans="1:58" ht="51" customHeight="1" x14ac:dyDescent="0.2">
      <c r="A66" s="2"/>
      <c r="B66" s="168"/>
      <c r="C66" s="2"/>
      <c r="D66" s="190">
        <v>3</v>
      </c>
      <c r="E66" s="191" t="s">
        <v>224</v>
      </c>
      <c r="F66" s="192" t="s">
        <v>229</v>
      </c>
      <c r="G66" s="189"/>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c r="AY66" s="170"/>
      <c r="AZ66" s="170"/>
      <c r="BA66" s="170"/>
      <c r="BB66" s="170"/>
      <c r="BC66" s="170"/>
      <c r="BD66" s="2"/>
      <c r="BE66" s="2"/>
      <c r="BF66" s="2"/>
    </row>
    <row r="67" spans="1:58" ht="51" customHeight="1" x14ac:dyDescent="0.2">
      <c r="A67" s="2"/>
      <c r="B67" s="168"/>
      <c r="C67" s="2"/>
      <c r="D67" s="190">
        <v>4</v>
      </c>
      <c r="E67" s="192" t="s">
        <v>232</v>
      </c>
      <c r="F67" s="192" t="s">
        <v>240</v>
      </c>
      <c r="G67" s="189"/>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c r="AH67" s="170"/>
      <c r="AI67" s="170"/>
      <c r="AJ67" s="170"/>
      <c r="AK67" s="170"/>
      <c r="AL67" s="170"/>
      <c r="AM67" s="170"/>
      <c r="AN67" s="170"/>
      <c r="AO67" s="170"/>
      <c r="AP67" s="170"/>
      <c r="AQ67" s="170"/>
      <c r="AR67" s="170"/>
      <c r="AS67" s="170"/>
      <c r="AT67" s="170"/>
      <c r="AU67" s="170"/>
      <c r="AV67" s="170"/>
      <c r="AW67" s="170"/>
      <c r="AX67" s="170"/>
      <c r="AY67" s="170"/>
      <c r="AZ67" s="170"/>
      <c r="BA67" s="170"/>
      <c r="BB67" s="170"/>
      <c r="BC67" s="170"/>
      <c r="BD67" s="2"/>
      <c r="BE67" s="2"/>
      <c r="BF67" s="2"/>
    </row>
    <row r="68" spans="1:58" ht="51" customHeight="1" x14ac:dyDescent="0.2">
      <c r="A68" s="2"/>
      <c r="B68" s="168"/>
      <c r="C68" s="2"/>
      <c r="D68" s="190">
        <v>5</v>
      </c>
      <c r="E68" s="191" t="s">
        <v>207</v>
      </c>
      <c r="F68" s="192" t="s">
        <v>230</v>
      </c>
      <c r="G68" s="189"/>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c r="AY68" s="170"/>
      <c r="AZ68" s="170"/>
      <c r="BA68" s="170"/>
      <c r="BB68" s="170"/>
      <c r="BC68" s="170"/>
      <c r="BD68" s="2"/>
      <c r="BE68" s="2"/>
      <c r="BF68" s="2"/>
    </row>
    <row r="69" spans="1:58" ht="51" customHeight="1" x14ac:dyDescent="0.2">
      <c r="A69" s="2"/>
      <c r="B69" s="168"/>
      <c r="C69" s="2"/>
      <c r="D69" s="190">
        <v>6</v>
      </c>
      <c r="E69" s="192" t="s">
        <v>225</v>
      </c>
      <c r="F69" s="192" t="s">
        <v>228</v>
      </c>
      <c r="G69" s="187"/>
      <c r="H69" s="10"/>
      <c r="I69" s="10"/>
      <c r="J69" s="10"/>
      <c r="K69" s="10"/>
      <c r="L69" s="10"/>
      <c r="M69" s="10"/>
      <c r="N69" s="10"/>
      <c r="O69" s="10"/>
      <c r="P69" s="10"/>
      <c r="Q69" s="10"/>
      <c r="R69" s="10"/>
      <c r="S69" s="10"/>
      <c r="T69" s="10"/>
      <c r="U69" s="10"/>
      <c r="V69" s="10"/>
      <c r="W69" s="10"/>
      <c r="X69" s="10"/>
      <c r="Y69" s="10"/>
      <c r="Z69" s="10"/>
      <c r="AA69" s="10"/>
      <c r="AB69" s="10"/>
      <c r="AC69" s="268"/>
      <c r="AD69" s="268"/>
      <c r="AE69" s="268"/>
      <c r="AF69" s="268"/>
      <c r="AG69" s="268"/>
      <c r="AH69" s="268"/>
      <c r="AI69" s="268"/>
      <c r="AJ69" s="268"/>
      <c r="AK69" s="268"/>
      <c r="AL69" s="268"/>
      <c r="AM69" s="268"/>
      <c r="AN69" s="268"/>
      <c r="AO69" s="268"/>
      <c r="AP69" s="268"/>
      <c r="AQ69" s="268"/>
      <c r="AR69" s="268"/>
      <c r="AS69" s="268"/>
      <c r="AT69" s="268"/>
      <c r="AU69" s="268"/>
      <c r="AV69" s="268"/>
      <c r="AW69" s="268"/>
      <c r="AX69" s="268"/>
      <c r="AY69" s="268"/>
      <c r="AZ69" s="268"/>
      <c r="BA69" s="268"/>
      <c r="BB69" s="268"/>
      <c r="BC69" s="268"/>
      <c r="BD69" s="2"/>
      <c r="BE69" s="2"/>
      <c r="BF69" s="2"/>
    </row>
    <row r="70" spans="1:58" ht="51" customHeight="1" x14ac:dyDescent="0.2">
      <c r="A70" s="2"/>
      <c r="B70" s="168"/>
      <c r="C70" s="2"/>
      <c r="D70" s="190">
        <v>7</v>
      </c>
      <c r="E70" s="192" t="s">
        <v>226</v>
      </c>
      <c r="F70" s="192" t="s">
        <v>237</v>
      </c>
      <c r="G70" s="187"/>
      <c r="H70" s="10"/>
      <c r="I70" s="10"/>
      <c r="J70" s="10"/>
      <c r="K70" s="10"/>
      <c r="L70" s="10"/>
      <c r="M70" s="10"/>
      <c r="N70" s="10"/>
      <c r="O70" s="10"/>
      <c r="P70" s="10"/>
      <c r="Q70" s="10"/>
      <c r="R70" s="10"/>
      <c r="S70" s="10"/>
      <c r="T70" s="10"/>
      <c r="U70" s="10"/>
      <c r="V70" s="10"/>
      <c r="W70" s="10"/>
      <c r="X70" s="10"/>
      <c r="Y70" s="10"/>
      <c r="Z70" s="10"/>
      <c r="AA70" s="10"/>
      <c r="AB70" s="10"/>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row>
    <row r="71" spans="1:58" ht="51" customHeight="1" x14ac:dyDescent="0.2">
      <c r="A71" s="2"/>
      <c r="B71" s="168"/>
      <c r="C71" s="2"/>
      <c r="D71" s="190">
        <v>8</v>
      </c>
      <c r="E71" s="192" t="s">
        <v>248</v>
      </c>
      <c r="F71" s="192" t="s">
        <v>231</v>
      </c>
      <c r="G71" s="17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row>
    <row r="72" spans="1:58" ht="51" customHeight="1" x14ac:dyDescent="0.2">
      <c r="A72" s="2"/>
      <c r="B72" s="168"/>
      <c r="C72" s="2"/>
      <c r="D72" s="190">
        <v>9</v>
      </c>
      <c r="E72" s="192" t="s">
        <v>249</v>
      </c>
      <c r="F72" s="192" t="s">
        <v>234</v>
      </c>
      <c r="G72" s="17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row>
    <row r="73" spans="1:58" ht="51" customHeight="1" x14ac:dyDescent="0.2">
      <c r="D73" s="190">
        <v>10</v>
      </c>
      <c r="E73" s="192" t="s">
        <v>246</v>
      </c>
      <c r="F73" s="192" t="s">
        <v>208</v>
      </c>
    </row>
    <row r="74" spans="1:58" ht="51" customHeight="1" x14ac:dyDescent="0.2">
      <c r="D74" s="190">
        <v>11</v>
      </c>
      <c r="E74" s="191" t="s">
        <v>209</v>
      </c>
      <c r="F74" s="191" t="s">
        <v>210</v>
      </c>
    </row>
    <row r="75" spans="1:58" ht="51" customHeight="1" x14ac:dyDescent="0.2">
      <c r="D75" s="190">
        <v>12</v>
      </c>
      <c r="E75" s="191" t="s">
        <v>211</v>
      </c>
      <c r="F75" s="192" t="s">
        <v>239</v>
      </c>
    </row>
    <row r="76" spans="1:58" ht="56.25" customHeight="1" x14ac:dyDescent="0.2">
      <c r="D76" s="190">
        <v>13</v>
      </c>
      <c r="E76" s="192" t="s">
        <v>233</v>
      </c>
      <c r="F76" s="192" t="s">
        <v>238</v>
      </c>
    </row>
    <row r="77" spans="1:58" ht="51" customHeight="1" x14ac:dyDescent="0.2">
      <c r="D77" s="190">
        <v>14</v>
      </c>
      <c r="E77" s="192" t="s">
        <v>212</v>
      </c>
      <c r="F77" s="192" t="s">
        <v>213</v>
      </c>
    </row>
  </sheetData>
  <sheetProtection sheet="1" selectLockedCells="1" selectUnlockedCells="1"/>
  <mergeCells count="13">
    <mergeCell ref="A48:A53"/>
    <mergeCell ref="B13:C13"/>
    <mergeCell ref="B14:C14"/>
    <mergeCell ref="B16:C16"/>
    <mergeCell ref="B17:C17"/>
    <mergeCell ref="B23:C23"/>
    <mergeCell ref="B27:C27"/>
    <mergeCell ref="B5:C5"/>
    <mergeCell ref="B7:C7"/>
    <mergeCell ref="B8:C8"/>
    <mergeCell ref="B9:C9"/>
    <mergeCell ref="AC69:BC69"/>
    <mergeCell ref="B38:C38"/>
  </mergeCells>
  <phoneticPr fontId="3"/>
  <printOptions horizontalCentered="1"/>
  <pageMargins left="0.19685039370078741" right="0.39370078740157483" top="0.78740157480314965" bottom="0.78740157480314965" header="0" footer="0"/>
  <pageSetup paperSize="9" scale="99" orientation="portrait" cellComments="asDisplayed" r:id="rId1"/>
  <headerFooter alignWithMargins="0"/>
  <rowBreaks count="2" manualBreakCount="2">
    <brk id="59" max="6" man="1"/>
    <brk id="77" max="6"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48918-B8E5-45FD-8B5B-890334F5C77D}">
  <sheetPr codeName="Sheet11">
    <tabColor rgb="FFFFFF00"/>
  </sheetPr>
  <dimension ref="A1:AH48"/>
  <sheetViews>
    <sheetView showGridLines="0" view="pageBreakPreview" zoomScaleNormal="130" zoomScaleSheetLayoutView="100" workbookViewId="0"/>
  </sheetViews>
  <sheetFormatPr defaultColWidth="3.44140625" defaultRowHeight="23.1" customHeight="1" x14ac:dyDescent="0.2"/>
  <cols>
    <col min="1" max="8" width="3.44140625" style="105"/>
    <col min="9" max="11" width="3.6640625" style="105" bestFit="1" customWidth="1"/>
    <col min="12" max="31" width="3.44140625" style="105"/>
    <col min="32" max="32" width="14" style="106" bestFit="1" customWidth="1"/>
    <col min="33" max="16384" width="3.44140625" style="105"/>
  </cols>
  <sheetData>
    <row r="1" spans="1:34" ht="23.1" customHeight="1" x14ac:dyDescent="0.2">
      <c r="A1" s="138" t="s">
        <v>72</v>
      </c>
      <c r="AF1" s="106" t="s">
        <v>182</v>
      </c>
    </row>
    <row r="3" spans="1:34" ht="23.1" customHeight="1" x14ac:dyDescent="0.2">
      <c r="A3" s="137" t="s">
        <v>181</v>
      </c>
      <c r="B3" s="108"/>
      <c r="C3" s="108"/>
      <c r="D3" s="136"/>
      <c r="E3" s="107"/>
      <c r="F3" s="652"/>
      <c r="G3" s="653"/>
      <c r="H3" s="135" t="s">
        <v>159</v>
      </c>
      <c r="I3" s="115"/>
      <c r="J3" s="135" t="s">
        <v>158</v>
      </c>
      <c r="K3" s="115"/>
      <c r="L3" s="134" t="s">
        <v>264</v>
      </c>
      <c r="M3" s="120"/>
    </row>
    <row r="4" spans="1:34" ht="23.1" customHeight="1" x14ac:dyDescent="0.2">
      <c r="A4" s="109" t="s">
        <v>180</v>
      </c>
      <c r="B4" s="108"/>
      <c r="C4" s="108"/>
      <c r="D4" s="108"/>
      <c r="E4" s="107"/>
      <c r="F4" s="654"/>
      <c r="G4" s="655"/>
      <c r="H4" s="111"/>
      <c r="I4" s="111"/>
      <c r="J4" s="111"/>
      <c r="K4" s="111"/>
      <c r="L4" s="111"/>
      <c r="M4" s="120"/>
      <c r="N4" s="105" t="s">
        <v>179</v>
      </c>
      <c r="AF4" s="106" t="s">
        <v>73</v>
      </c>
    </row>
    <row r="5" spans="1:34" ht="23.1" customHeight="1" x14ac:dyDescent="0.2">
      <c r="A5" s="109" t="s">
        <v>254</v>
      </c>
      <c r="B5" s="108"/>
      <c r="C5" s="108"/>
      <c r="D5" s="108"/>
      <c r="E5" s="107"/>
      <c r="F5" s="656"/>
      <c r="G5" s="657"/>
      <c r="H5" s="658"/>
      <c r="I5" s="133" t="s">
        <v>75</v>
      </c>
      <c r="J5" s="656"/>
      <c r="K5" s="658"/>
      <c r="L5" s="111"/>
      <c r="M5" s="120"/>
      <c r="N5" s="105" t="s">
        <v>255</v>
      </c>
      <c r="AF5" s="106" t="s">
        <v>74</v>
      </c>
    </row>
    <row r="6" spans="1:34" ht="13.2" x14ac:dyDescent="0.2"/>
    <row r="7" spans="1:34" ht="23.1" customHeight="1" x14ac:dyDescent="0.2">
      <c r="A7" s="127" t="s">
        <v>256</v>
      </c>
      <c r="AF7" s="127"/>
    </row>
    <row r="8" spans="1:34" ht="23.1" customHeight="1" x14ac:dyDescent="0.2">
      <c r="A8" s="126" t="s">
        <v>170</v>
      </c>
      <c r="B8" s="125"/>
      <c r="C8" s="125"/>
      <c r="D8" s="125"/>
      <c r="E8" s="132"/>
      <c r="F8" s="659"/>
      <c r="G8" s="124" t="s">
        <v>169</v>
      </c>
      <c r="H8" s="663"/>
      <c r="I8" s="664"/>
      <c r="J8" s="123" t="s">
        <v>75</v>
      </c>
      <c r="K8" s="663"/>
      <c r="L8" s="664"/>
      <c r="M8" s="122"/>
      <c r="N8" s="122"/>
      <c r="O8" s="122"/>
      <c r="P8" s="122"/>
      <c r="Q8" s="122"/>
      <c r="R8" s="122"/>
      <c r="S8" s="122"/>
      <c r="T8" s="122"/>
      <c r="U8" s="122"/>
      <c r="V8" s="122"/>
      <c r="W8" s="122"/>
      <c r="X8" s="122"/>
      <c r="Y8" s="122"/>
      <c r="Z8" s="122"/>
      <c r="AA8" s="122"/>
      <c r="AB8" s="121"/>
    </row>
    <row r="9" spans="1:34" ht="23.1" customHeight="1" x14ac:dyDescent="0.2">
      <c r="A9" s="120"/>
      <c r="B9" s="119"/>
      <c r="C9" s="119"/>
      <c r="D9" s="119"/>
      <c r="E9" s="131"/>
      <c r="F9" s="660"/>
      <c r="G9" s="668"/>
      <c r="H9" s="669"/>
      <c r="I9" s="669"/>
      <c r="J9" s="669"/>
      <c r="K9" s="669"/>
      <c r="L9" s="669"/>
      <c r="M9" s="669"/>
      <c r="N9" s="669"/>
      <c r="O9" s="669"/>
      <c r="P9" s="669"/>
      <c r="Q9" s="669"/>
      <c r="R9" s="669"/>
      <c r="S9" s="669"/>
      <c r="T9" s="669"/>
      <c r="U9" s="669"/>
      <c r="V9" s="669"/>
      <c r="W9" s="669"/>
      <c r="X9" s="669"/>
      <c r="Y9" s="669"/>
      <c r="Z9" s="669"/>
      <c r="AA9" s="669"/>
      <c r="AB9" s="670"/>
      <c r="AF9" s="651" t="b">
        <v>0</v>
      </c>
      <c r="AG9" s="651"/>
      <c r="AH9" s="651"/>
    </row>
    <row r="10" spans="1:34" ht="23.1" customHeight="1" x14ac:dyDescent="0.2">
      <c r="A10" s="118"/>
      <c r="B10" s="117"/>
      <c r="C10" s="117"/>
      <c r="D10" s="117"/>
      <c r="E10" s="130"/>
      <c r="F10" s="661"/>
      <c r="G10" s="671"/>
      <c r="H10" s="672"/>
      <c r="I10" s="672"/>
      <c r="J10" s="672"/>
      <c r="K10" s="672"/>
      <c r="L10" s="672"/>
      <c r="M10" s="672"/>
      <c r="N10" s="672"/>
      <c r="O10" s="672"/>
      <c r="P10" s="672"/>
      <c r="Q10" s="672"/>
      <c r="R10" s="672"/>
      <c r="S10" s="672"/>
      <c r="T10" s="672"/>
      <c r="U10" s="672"/>
      <c r="V10" s="672"/>
      <c r="W10" s="672"/>
      <c r="X10" s="672"/>
      <c r="Y10" s="672"/>
      <c r="Z10" s="672"/>
      <c r="AA10" s="672"/>
      <c r="AB10" s="673"/>
    </row>
    <row r="11" spans="1:34" ht="23.1" customHeight="1" x14ac:dyDescent="0.2">
      <c r="A11" s="109" t="s">
        <v>178</v>
      </c>
      <c r="B11" s="108"/>
      <c r="C11" s="108"/>
      <c r="D11" s="108"/>
      <c r="E11" s="107"/>
      <c r="F11" s="662"/>
      <c r="G11" s="648"/>
      <c r="H11" s="649"/>
      <c r="I11" s="649"/>
      <c r="J11" s="649"/>
      <c r="K11" s="649"/>
      <c r="L11" s="649"/>
      <c r="M11" s="649"/>
      <c r="N11" s="649"/>
      <c r="O11" s="649"/>
      <c r="P11" s="649"/>
      <c r="Q11" s="649"/>
      <c r="R11" s="649"/>
      <c r="S11" s="649"/>
      <c r="T11" s="649"/>
      <c r="U11" s="649"/>
      <c r="V11" s="649"/>
      <c r="W11" s="649"/>
      <c r="X11" s="649"/>
      <c r="Y11" s="649"/>
      <c r="Z11" s="649"/>
      <c r="AA11" s="649"/>
      <c r="AB11" s="650"/>
      <c r="AF11" s="106" t="b">
        <v>0</v>
      </c>
    </row>
    <row r="12" spans="1:34" ht="23.1" customHeight="1" x14ac:dyDescent="0.2">
      <c r="A12" s="118" t="s">
        <v>177</v>
      </c>
      <c r="B12" s="117"/>
      <c r="C12" s="117"/>
      <c r="D12" s="117"/>
      <c r="E12" s="130"/>
      <c r="F12" s="662"/>
      <c r="G12" s="648"/>
      <c r="H12" s="649"/>
      <c r="I12" s="649"/>
      <c r="J12" s="649"/>
      <c r="K12" s="649"/>
      <c r="L12" s="649"/>
      <c r="M12" s="649"/>
      <c r="N12" s="649"/>
      <c r="O12" s="649"/>
      <c r="P12" s="649"/>
      <c r="Q12" s="649"/>
      <c r="R12" s="649"/>
      <c r="S12" s="649"/>
      <c r="T12" s="649"/>
      <c r="U12" s="649"/>
      <c r="V12" s="649"/>
      <c r="W12" s="649"/>
      <c r="X12" s="649"/>
      <c r="Y12" s="649"/>
      <c r="Z12" s="649"/>
      <c r="AA12" s="649"/>
      <c r="AB12" s="650"/>
    </row>
    <row r="13" spans="1:34" ht="23.1" customHeight="1" x14ac:dyDescent="0.2">
      <c r="A13" s="109" t="s">
        <v>176</v>
      </c>
      <c r="B13" s="108"/>
      <c r="C13" s="108"/>
      <c r="D13" s="108"/>
      <c r="E13" s="107"/>
      <c r="F13" s="129"/>
      <c r="G13" s="648"/>
      <c r="H13" s="649"/>
      <c r="I13" s="649"/>
      <c r="J13" s="649"/>
      <c r="K13" s="649"/>
      <c r="L13" s="649"/>
      <c r="M13" s="649"/>
      <c r="N13" s="649"/>
      <c r="O13" s="649"/>
      <c r="P13" s="649"/>
      <c r="Q13" s="649"/>
      <c r="R13" s="649"/>
      <c r="S13" s="649"/>
      <c r="T13" s="649"/>
      <c r="U13" s="649"/>
      <c r="V13" s="649"/>
      <c r="W13" s="649"/>
      <c r="X13" s="649"/>
      <c r="Y13" s="649"/>
      <c r="Z13" s="649"/>
      <c r="AA13" s="649"/>
      <c r="AB13" s="650"/>
      <c r="AF13" s="106" t="b">
        <v>0</v>
      </c>
    </row>
    <row r="14" spans="1:34" ht="23.1" customHeight="1" x14ac:dyDescent="0.2">
      <c r="A14" s="109" t="s">
        <v>175</v>
      </c>
      <c r="B14" s="108"/>
      <c r="C14" s="108"/>
      <c r="D14" s="108"/>
      <c r="E14" s="107"/>
      <c r="F14" s="129"/>
      <c r="G14" s="648"/>
      <c r="H14" s="649"/>
      <c r="I14" s="649"/>
      <c r="J14" s="649"/>
      <c r="K14" s="649"/>
      <c r="L14" s="649"/>
      <c r="M14" s="649"/>
      <c r="N14" s="649"/>
      <c r="O14" s="649"/>
      <c r="P14" s="649"/>
      <c r="Q14" s="649"/>
      <c r="R14" s="649"/>
      <c r="S14" s="649"/>
      <c r="T14" s="649"/>
      <c r="U14" s="649"/>
      <c r="V14" s="649"/>
      <c r="W14" s="649"/>
      <c r="X14" s="649"/>
      <c r="Y14" s="649"/>
      <c r="Z14" s="649"/>
      <c r="AA14" s="649"/>
      <c r="AB14" s="650"/>
      <c r="AF14" s="106" t="b">
        <v>0</v>
      </c>
    </row>
    <row r="15" spans="1:34" ht="23.1" customHeight="1" x14ac:dyDescent="0.2">
      <c r="A15" s="109" t="s">
        <v>174</v>
      </c>
      <c r="B15" s="108"/>
      <c r="C15" s="108"/>
      <c r="D15" s="108"/>
      <c r="E15" s="107"/>
      <c r="F15" s="129"/>
      <c r="G15" s="648"/>
      <c r="H15" s="649"/>
      <c r="I15" s="649"/>
      <c r="J15" s="649"/>
      <c r="K15" s="649"/>
      <c r="L15" s="649"/>
      <c r="M15" s="649"/>
      <c r="N15" s="649"/>
      <c r="O15" s="649"/>
      <c r="P15" s="649"/>
      <c r="Q15" s="649"/>
      <c r="R15" s="649"/>
      <c r="S15" s="649"/>
      <c r="T15" s="649"/>
      <c r="U15" s="649"/>
      <c r="V15" s="649"/>
      <c r="W15" s="649"/>
      <c r="X15" s="649"/>
      <c r="Y15" s="649"/>
      <c r="Z15" s="649"/>
      <c r="AA15" s="649"/>
      <c r="AB15" s="650"/>
      <c r="AF15" s="106" t="b">
        <v>0</v>
      </c>
    </row>
    <row r="16" spans="1:34" ht="23.1" customHeight="1" x14ac:dyDescent="0.2">
      <c r="A16" s="109" t="s">
        <v>168</v>
      </c>
      <c r="B16" s="108"/>
      <c r="C16" s="108"/>
      <c r="D16" s="108"/>
      <c r="E16" s="107"/>
      <c r="F16" s="129"/>
      <c r="G16" s="665"/>
      <c r="H16" s="666"/>
      <c r="I16" s="666"/>
      <c r="J16" s="666"/>
      <c r="K16" s="666"/>
      <c r="L16" s="666"/>
      <c r="M16" s="666"/>
      <c r="N16" s="666"/>
      <c r="O16" s="666"/>
      <c r="P16" s="666"/>
      <c r="Q16" s="666"/>
      <c r="R16" s="666"/>
      <c r="S16" s="666"/>
      <c r="T16" s="666"/>
      <c r="U16" s="666"/>
      <c r="V16" s="666"/>
      <c r="W16" s="666"/>
      <c r="X16" s="666"/>
      <c r="Y16" s="666"/>
      <c r="Z16" s="666"/>
      <c r="AA16" s="666"/>
      <c r="AB16" s="667"/>
      <c r="AF16" s="106" t="b">
        <v>0</v>
      </c>
    </row>
    <row r="17" spans="1:34" ht="23.1" customHeight="1" x14ac:dyDescent="0.2">
      <c r="A17" s="109" t="s">
        <v>167</v>
      </c>
      <c r="B17" s="108"/>
      <c r="C17" s="108"/>
      <c r="D17" s="108"/>
      <c r="E17" s="107"/>
      <c r="F17" s="129"/>
      <c r="G17" s="665"/>
      <c r="H17" s="666"/>
      <c r="I17" s="666"/>
      <c r="J17" s="666"/>
      <c r="K17" s="666"/>
      <c r="L17" s="666"/>
      <c r="M17" s="666"/>
      <c r="N17" s="666"/>
      <c r="O17" s="666"/>
      <c r="P17" s="666"/>
      <c r="Q17" s="666"/>
      <c r="R17" s="666"/>
      <c r="S17" s="666"/>
      <c r="T17" s="666"/>
      <c r="U17" s="666"/>
      <c r="V17" s="666"/>
      <c r="W17" s="666"/>
      <c r="X17" s="666"/>
      <c r="Y17" s="666"/>
      <c r="Z17" s="666"/>
      <c r="AA17" s="666"/>
      <c r="AB17" s="667"/>
      <c r="AF17" s="106" t="b">
        <v>0</v>
      </c>
    </row>
    <row r="18" spans="1:34" ht="23.1" customHeight="1" x14ac:dyDescent="0.2">
      <c r="A18" s="109" t="s">
        <v>173</v>
      </c>
      <c r="B18" s="108"/>
      <c r="C18" s="108"/>
      <c r="D18" s="108"/>
      <c r="E18" s="107"/>
      <c r="F18" s="128"/>
      <c r="G18" s="665"/>
      <c r="H18" s="666"/>
      <c r="I18" s="666"/>
      <c r="J18" s="666"/>
      <c r="K18" s="666"/>
      <c r="L18" s="666"/>
      <c r="M18" s="666"/>
      <c r="N18" s="666"/>
      <c r="O18" s="666"/>
      <c r="P18" s="666"/>
      <c r="Q18" s="666"/>
      <c r="R18" s="666"/>
      <c r="S18" s="666"/>
      <c r="T18" s="666"/>
      <c r="U18" s="666"/>
      <c r="V18" s="666"/>
      <c r="W18" s="666"/>
      <c r="X18" s="666"/>
      <c r="Y18" s="666"/>
      <c r="Z18" s="666"/>
      <c r="AA18" s="666"/>
      <c r="AB18" s="667"/>
    </row>
    <row r="19" spans="1:34" ht="23.1" customHeight="1" x14ac:dyDescent="0.2">
      <c r="A19" s="214" t="s">
        <v>263</v>
      </c>
      <c r="B19" s="108"/>
      <c r="C19" s="108"/>
      <c r="D19" s="108"/>
      <c r="E19" s="107"/>
      <c r="F19" s="213" t="s">
        <v>261</v>
      </c>
      <c r="G19" s="666"/>
      <c r="H19" s="666"/>
      <c r="I19" s="666"/>
      <c r="J19" s="666"/>
      <c r="K19" s="666"/>
      <c r="L19" s="666"/>
      <c r="M19" s="666"/>
      <c r="N19" s="666"/>
      <c r="O19" s="666"/>
      <c r="P19" s="666"/>
      <c r="Q19" s="666"/>
      <c r="R19" s="666"/>
      <c r="S19" s="666"/>
      <c r="T19" s="666"/>
      <c r="U19" s="666"/>
      <c r="V19" s="666"/>
      <c r="W19" s="666"/>
      <c r="X19" s="666"/>
      <c r="Y19" s="666"/>
      <c r="Z19" s="666"/>
      <c r="AA19" s="666"/>
      <c r="AB19" s="667"/>
      <c r="AF19" s="205"/>
    </row>
    <row r="20" spans="1:34" ht="13.2" x14ac:dyDescent="0.2">
      <c r="A20" s="215" t="s">
        <v>262</v>
      </c>
    </row>
    <row r="21" spans="1:34" ht="13.2" x14ac:dyDescent="0.2">
      <c r="AF21" s="205"/>
    </row>
    <row r="22" spans="1:34" ht="23.1" customHeight="1" x14ac:dyDescent="0.2">
      <c r="A22" s="105" t="s">
        <v>172</v>
      </c>
      <c r="G22" s="127" t="s">
        <v>171</v>
      </c>
      <c r="AF22" s="651" t="b">
        <v>0</v>
      </c>
      <c r="AG22" s="651"/>
      <c r="AH22" s="651"/>
    </row>
    <row r="23" spans="1:34" ht="23.1" customHeight="1" x14ac:dyDescent="0.2">
      <c r="A23" s="126" t="s">
        <v>170</v>
      </c>
      <c r="B23" s="125"/>
      <c r="C23" s="125"/>
      <c r="D23" s="125"/>
      <c r="E23" s="125"/>
      <c r="F23" s="659"/>
      <c r="G23" s="124" t="s">
        <v>169</v>
      </c>
      <c r="H23" s="663"/>
      <c r="I23" s="664"/>
      <c r="J23" s="123" t="s">
        <v>75</v>
      </c>
      <c r="K23" s="663"/>
      <c r="L23" s="664"/>
      <c r="M23" s="122"/>
      <c r="N23" s="122"/>
      <c r="O23" s="122"/>
      <c r="P23" s="122"/>
      <c r="Q23" s="122"/>
      <c r="R23" s="122"/>
      <c r="S23" s="122"/>
      <c r="T23" s="122"/>
      <c r="U23" s="122"/>
      <c r="V23" s="122"/>
      <c r="W23" s="122"/>
      <c r="X23" s="122"/>
      <c r="Y23" s="122"/>
      <c r="Z23" s="122"/>
      <c r="AA23" s="122"/>
      <c r="AB23" s="121"/>
    </row>
    <row r="24" spans="1:34" ht="23.1" customHeight="1" x14ac:dyDescent="0.2">
      <c r="A24" s="120"/>
      <c r="B24" s="119"/>
      <c r="C24" s="119"/>
      <c r="D24" s="119"/>
      <c r="E24" s="119"/>
      <c r="F24" s="660"/>
      <c r="G24" s="668"/>
      <c r="H24" s="669"/>
      <c r="I24" s="669"/>
      <c r="J24" s="669"/>
      <c r="K24" s="669"/>
      <c r="L24" s="669"/>
      <c r="M24" s="669"/>
      <c r="N24" s="669"/>
      <c r="O24" s="669"/>
      <c r="P24" s="669"/>
      <c r="Q24" s="669"/>
      <c r="R24" s="669"/>
      <c r="S24" s="669"/>
      <c r="T24" s="669"/>
      <c r="U24" s="669"/>
      <c r="V24" s="669"/>
      <c r="W24" s="669"/>
      <c r="X24" s="669"/>
      <c r="Y24" s="669"/>
      <c r="Z24" s="669"/>
      <c r="AA24" s="669"/>
      <c r="AB24" s="670"/>
    </row>
    <row r="25" spans="1:34" ht="23.1" customHeight="1" x14ac:dyDescent="0.2">
      <c r="A25" s="118"/>
      <c r="B25" s="117"/>
      <c r="C25" s="117"/>
      <c r="D25" s="117"/>
      <c r="E25" s="117"/>
      <c r="F25" s="660"/>
      <c r="G25" s="684"/>
      <c r="H25" s="672"/>
      <c r="I25" s="672"/>
      <c r="J25" s="672"/>
      <c r="K25" s="672"/>
      <c r="L25" s="672"/>
      <c r="M25" s="672"/>
      <c r="N25" s="672"/>
      <c r="O25" s="672"/>
      <c r="P25" s="672"/>
      <c r="Q25" s="672"/>
      <c r="R25" s="672"/>
      <c r="S25" s="672"/>
      <c r="T25" s="672"/>
      <c r="U25" s="672"/>
      <c r="V25" s="672"/>
      <c r="W25" s="672"/>
      <c r="X25" s="672"/>
      <c r="Y25" s="672"/>
      <c r="Z25" s="672"/>
      <c r="AA25" s="672"/>
      <c r="AB25" s="673"/>
      <c r="AF25" s="106" t="b">
        <v>0</v>
      </c>
    </row>
    <row r="26" spans="1:34" ht="23.1" customHeight="1" x14ac:dyDescent="0.2">
      <c r="A26" s="109" t="s">
        <v>168</v>
      </c>
      <c r="B26" s="108"/>
      <c r="C26" s="108"/>
      <c r="D26" s="108"/>
      <c r="E26" s="108"/>
      <c r="F26" s="660"/>
      <c r="G26" s="665"/>
      <c r="H26" s="666"/>
      <c r="I26" s="666"/>
      <c r="J26" s="666"/>
      <c r="K26" s="666"/>
      <c r="L26" s="666"/>
      <c r="M26" s="666"/>
      <c r="N26" s="666"/>
      <c r="O26" s="666"/>
      <c r="P26" s="666"/>
      <c r="Q26" s="666"/>
      <c r="R26" s="666"/>
      <c r="S26" s="666"/>
      <c r="T26" s="666"/>
      <c r="U26" s="666"/>
      <c r="V26" s="666"/>
      <c r="W26" s="666"/>
      <c r="X26" s="666"/>
      <c r="Y26" s="666"/>
      <c r="Z26" s="666"/>
      <c r="AA26" s="666"/>
      <c r="AB26" s="667"/>
    </row>
    <row r="27" spans="1:34" ht="23.1" customHeight="1" x14ac:dyDescent="0.2">
      <c r="A27" s="109" t="s">
        <v>167</v>
      </c>
      <c r="B27" s="108"/>
      <c r="C27" s="108"/>
      <c r="D27" s="108"/>
      <c r="E27" s="108"/>
      <c r="F27" s="661"/>
      <c r="G27" s="665"/>
      <c r="H27" s="666"/>
      <c r="I27" s="666"/>
      <c r="J27" s="666"/>
      <c r="K27" s="666"/>
      <c r="L27" s="666"/>
      <c r="M27" s="666"/>
      <c r="N27" s="666"/>
      <c r="O27" s="666"/>
      <c r="P27" s="666"/>
      <c r="Q27" s="666"/>
      <c r="R27" s="666"/>
      <c r="S27" s="666"/>
      <c r="T27" s="666"/>
      <c r="U27" s="666"/>
      <c r="V27" s="666"/>
      <c r="W27" s="666"/>
      <c r="X27" s="666"/>
      <c r="Y27" s="666"/>
      <c r="Z27" s="666"/>
      <c r="AA27" s="666"/>
      <c r="AB27" s="667"/>
    </row>
    <row r="28" spans="1:34" ht="13.2" x14ac:dyDescent="0.2">
      <c r="F28" s="113"/>
    </row>
    <row r="29" spans="1:34" ht="23.1" customHeight="1" x14ac:dyDescent="0.2">
      <c r="A29" s="105" t="s">
        <v>166</v>
      </c>
      <c r="F29" s="113"/>
    </row>
    <row r="30" spans="1:34" ht="23.1" customHeight="1" x14ac:dyDescent="0.2">
      <c r="A30" s="109" t="s">
        <v>165</v>
      </c>
      <c r="B30" s="108"/>
      <c r="C30" s="108"/>
      <c r="D30" s="108"/>
      <c r="E30" s="108"/>
      <c r="F30" s="659"/>
      <c r="G30" s="676"/>
      <c r="H30" s="677"/>
      <c r="I30" s="677"/>
      <c r="J30" s="677"/>
      <c r="K30" s="677"/>
      <c r="L30" s="677"/>
      <c r="M30" s="677"/>
      <c r="N30" s="677"/>
      <c r="O30" s="677"/>
      <c r="P30" s="677"/>
      <c r="Q30" s="677"/>
      <c r="R30" s="677"/>
      <c r="S30" s="677"/>
      <c r="T30" s="677"/>
      <c r="U30" s="677"/>
      <c r="V30" s="677"/>
      <c r="W30" s="677"/>
      <c r="X30" s="677"/>
      <c r="Y30" s="677"/>
      <c r="Z30" s="677"/>
      <c r="AA30" s="677"/>
      <c r="AB30" s="678"/>
    </row>
    <row r="31" spans="1:34" ht="23.1" customHeight="1" x14ac:dyDescent="0.2">
      <c r="A31" s="109" t="s">
        <v>164</v>
      </c>
      <c r="B31" s="108"/>
      <c r="C31" s="108"/>
      <c r="D31" s="108"/>
      <c r="E31" s="108"/>
      <c r="F31" s="660"/>
      <c r="G31" s="674"/>
      <c r="H31" s="675"/>
      <c r="I31" s="675"/>
      <c r="J31" s="108" t="s">
        <v>163</v>
      </c>
      <c r="K31" s="108"/>
      <c r="L31" s="112"/>
      <c r="M31" s="111"/>
      <c r="N31" s="111"/>
      <c r="O31" s="111"/>
      <c r="P31" s="111"/>
      <c r="Q31" s="111"/>
      <c r="R31" s="111"/>
      <c r="S31" s="111"/>
      <c r="T31" s="111"/>
      <c r="U31" s="111"/>
      <c r="V31" s="111"/>
      <c r="W31" s="111"/>
      <c r="X31" s="111"/>
      <c r="Y31" s="111"/>
      <c r="Z31" s="111"/>
      <c r="AA31" s="111"/>
      <c r="AB31" s="110"/>
      <c r="AF31" s="106" t="b">
        <v>0</v>
      </c>
    </row>
    <row r="32" spans="1:34" ht="23.1" customHeight="1" x14ac:dyDescent="0.2">
      <c r="A32" s="109" t="s">
        <v>162</v>
      </c>
      <c r="B32" s="108"/>
      <c r="C32" s="108"/>
      <c r="D32" s="108"/>
      <c r="E32" s="108"/>
      <c r="F32" s="660"/>
      <c r="G32" s="674"/>
      <c r="H32" s="675"/>
      <c r="I32" s="675"/>
      <c r="J32" s="108" t="s">
        <v>161</v>
      </c>
      <c r="K32" s="108"/>
      <c r="L32" s="112"/>
      <c r="M32" s="111"/>
      <c r="N32" s="111"/>
      <c r="O32" s="111"/>
      <c r="P32" s="111"/>
      <c r="Q32" s="111"/>
      <c r="R32" s="111"/>
      <c r="S32" s="111"/>
      <c r="T32" s="111"/>
      <c r="U32" s="111"/>
      <c r="V32" s="111"/>
      <c r="W32" s="111"/>
      <c r="X32" s="111"/>
      <c r="Y32" s="111"/>
      <c r="Z32" s="111"/>
      <c r="AA32" s="111"/>
      <c r="AB32" s="110"/>
    </row>
    <row r="33" spans="1:32" ht="23.1" customHeight="1" x14ac:dyDescent="0.2">
      <c r="A33" s="109" t="s">
        <v>160</v>
      </c>
      <c r="B33" s="108"/>
      <c r="C33" s="108"/>
      <c r="D33" s="108"/>
      <c r="E33" s="108"/>
      <c r="F33" s="661"/>
      <c r="G33" s="674"/>
      <c r="H33" s="675"/>
      <c r="I33" s="116" t="s">
        <v>159</v>
      </c>
      <c r="J33" s="115"/>
      <c r="K33" s="114" t="s">
        <v>158</v>
      </c>
      <c r="L33" s="111"/>
      <c r="M33" s="111"/>
      <c r="N33" s="111"/>
      <c r="O33" s="111"/>
      <c r="P33" s="111"/>
      <c r="Q33" s="111"/>
      <c r="R33" s="111"/>
      <c r="S33" s="111"/>
      <c r="T33" s="111"/>
      <c r="U33" s="111"/>
      <c r="V33" s="111"/>
      <c r="W33" s="111"/>
      <c r="X33" s="111"/>
      <c r="Y33" s="111"/>
      <c r="Z33" s="111"/>
      <c r="AA33" s="111"/>
      <c r="AB33" s="110"/>
    </row>
    <row r="34" spans="1:32" ht="13.2" x14ac:dyDescent="0.2">
      <c r="F34" s="113"/>
    </row>
    <row r="35" spans="1:32" ht="23.1" customHeight="1" x14ac:dyDescent="0.2">
      <c r="A35" s="105" t="s">
        <v>157</v>
      </c>
      <c r="F35" s="113"/>
    </row>
    <row r="36" spans="1:32" ht="23.1" customHeight="1" x14ac:dyDescent="0.2">
      <c r="A36" s="109" t="s">
        <v>156</v>
      </c>
      <c r="B36" s="108"/>
      <c r="C36" s="108"/>
      <c r="D36" s="108"/>
      <c r="E36" s="108"/>
      <c r="F36" s="659"/>
      <c r="G36" s="648"/>
      <c r="H36" s="649"/>
      <c r="I36" s="649"/>
      <c r="J36" s="649"/>
      <c r="K36" s="649"/>
      <c r="L36" s="649"/>
      <c r="M36" s="649"/>
      <c r="N36" s="649"/>
      <c r="O36" s="649"/>
      <c r="P36" s="649"/>
      <c r="Q36" s="649"/>
      <c r="R36" s="649"/>
      <c r="S36" s="649"/>
      <c r="T36" s="649"/>
      <c r="U36" s="649"/>
      <c r="V36" s="649"/>
      <c r="W36" s="649"/>
      <c r="X36" s="649"/>
      <c r="Y36" s="649"/>
      <c r="Z36" s="649"/>
      <c r="AA36" s="649"/>
      <c r="AB36" s="650"/>
      <c r="AF36" s="106" t="b">
        <v>0</v>
      </c>
    </row>
    <row r="37" spans="1:32" ht="23.1" customHeight="1" x14ac:dyDescent="0.2">
      <c r="A37" s="109" t="s">
        <v>155</v>
      </c>
      <c r="B37" s="108"/>
      <c r="C37" s="108"/>
      <c r="D37" s="108"/>
      <c r="E37" s="108"/>
      <c r="F37" s="660"/>
      <c r="G37" s="665"/>
      <c r="H37" s="666"/>
      <c r="I37" s="667"/>
      <c r="J37" s="111" t="s">
        <v>153</v>
      </c>
      <c r="K37" s="111"/>
      <c r="L37" s="111"/>
      <c r="M37" s="111"/>
      <c r="N37" s="111"/>
      <c r="O37" s="111"/>
      <c r="P37" s="111"/>
      <c r="Q37" s="111"/>
      <c r="R37" s="111"/>
      <c r="S37" s="111"/>
      <c r="T37" s="111"/>
      <c r="U37" s="111"/>
      <c r="V37" s="111"/>
      <c r="W37" s="111"/>
      <c r="X37" s="111"/>
      <c r="Y37" s="111"/>
      <c r="Z37" s="111"/>
      <c r="AA37" s="111"/>
      <c r="AB37" s="110"/>
    </row>
    <row r="38" spans="1:32" ht="23.1" customHeight="1" x14ac:dyDescent="0.2">
      <c r="A38" s="109" t="s">
        <v>142</v>
      </c>
      <c r="B38" s="108"/>
      <c r="C38" s="108"/>
      <c r="D38" s="108"/>
      <c r="E38" s="108"/>
      <c r="F38" s="660"/>
      <c r="G38" s="648"/>
      <c r="H38" s="649"/>
      <c r="I38" s="649"/>
      <c r="J38" s="649"/>
      <c r="K38" s="649"/>
      <c r="L38" s="649"/>
      <c r="M38" s="649"/>
      <c r="N38" s="649"/>
      <c r="O38" s="649"/>
      <c r="P38" s="649"/>
      <c r="Q38" s="649"/>
      <c r="R38" s="649"/>
      <c r="S38" s="649"/>
      <c r="T38" s="649"/>
      <c r="U38" s="649"/>
      <c r="V38" s="649"/>
      <c r="W38" s="649"/>
      <c r="X38" s="649"/>
      <c r="Y38" s="649"/>
      <c r="Z38" s="649"/>
      <c r="AA38" s="649"/>
      <c r="AB38" s="650"/>
    </row>
    <row r="39" spans="1:32" ht="23.1" customHeight="1" x14ac:dyDescent="0.2">
      <c r="A39" s="109" t="s">
        <v>154</v>
      </c>
      <c r="B39" s="108"/>
      <c r="C39" s="108"/>
      <c r="D39" s="108"/>
      <c r="E39" s="108"/>
      <c r="F39" s="660"/>
      <c r="G39" s="665"/>
      <c r="H39" s="666"/>
      <c r="I39" s="667"/>
      <c r="J39" s="111" t="s">
        <v>153</v>
      </c>
      <c r="K39" s="111"/>
      <c r="L39" s="111"/>
      <c r="M39" s="111"/>
      <c r="N39" s="111"/>
      <c r="O39" s="111"/>
      <c r="P39" s="111"/>
      <c r="Q39" s="111"/>
      <c r="R39" s="111"/>
      <c r="S39" s="111"/>
      <c r="T39" s="111"/>
      <c r="U39" s="111"/>
      <c r="V39" s="111"/>
      <c r="W39" s="111"/>
      <c r="X39" s="111"/>
      <c r="Y39" s="111"/>
      <c r="Z39" s="111"/>
      <c r="AA39" s="111"/>
      <c r="AB39" s="110"/>
    </row>
    <row r="40" spans="1:32" ht="23.1" customHeight="1" x14ac:dyDescent="0.2">
      <c r="A40" s="109" t="s">
        <v>152</v>
      </c>
      <c r="B40" s="108"/>
      <c r="C40" s="108"/>
      <c r="D40" s="108"/>
      <c r="E40" s="108"/>
      <c r="F40" s="660"/>
      <c r="G40" s="648"/>
      <c r="H40" s="649"/>
      <c r="I40" s="650"/>
      <c r="J40" s="111" t="s">
        <v>151</v>
      </c>
      <c r="K40" s="111"/>
      <c r="L40" s="111"/>
      <c r="M40" s="111"/>
      <c r="N40" s="111"/>
      <c r="O40" s="111"/>
      <c r="P40" s="111"/>
      <c r="Q40" s="111"/>
      <c r="R40" s="111"/>
      <c r="S40" s="111"/>
      <c r="T40" s="111"/>
      <c r="U40" s="111"/>
      <c r="V40" s="111"/>
      <c r="W40" s="111"/>
      <c r="X40" s="111"/>
      <c r="Y40" s="111"/>
      <c r="Z40" s="111"/>
      <c r="AA40" s="111"/>
      <c r="AB40" s="110"/>
      <c r="AF40" s="106" t="s">
        <v>150</v>
      </c>
    </row>
    <row r="41" spans="1:32" ht="23.1" customHeight="1" x14ac:dyDescent="0.2">
      <c r="A41" s="109" t="s">
        <v>149</v>
      </c>
      <c r="B41" s="108"/>
      <c r="C41" s="108"/>
      <c r="D41" s="108"/>
      <c r="E41" s="108"/>
      <c r="F41" s="660"/>
      <c r="G41" s="665"/>
      <c r="H41" s="666"/>
      <c r="I41" s="667"/>
      <c r="J41" s="111"/>
      <c r="K41" s="111"/>
      <c r="L41" s="111"/>
      <c r="M41" s="111"/>
      <c r="N41" s="111"/>
      <c r="O41" s="111"/>
      <c r="P41" s="111"/>
      <c r="Q41" s="111"/>
      <c r="R41" s="111"/>
      <c r="S41" s="111"/>
      <c r="T41" s="111"/>
      <c r="U41" s="111"/>
      <c r="V41" s="111"/>
      <c r="W41" s="111"/>
      <c r="X41" s="111"/>
      <c r="Y41" s="111"/>
      <c r="Z41" s="111"/>
      <c r="AA41" s="111"/>
      <c r="AB41" s="110"/>
      <c r="AF41" s="106" t="s">
        <v>148</v>
      </c>
    </row>
    <row r="42" spans="1:32" ht="23.1" customHeight="1" x14ac:dyDescent="0.2">
      <c r="A42" s="109" t="s">
        <v>147</v>
      </c>
      <c r="B42" s="108"/>
      <c r="C42" s="108"/>
      <c r="D42" s="108"/>
      <c r="E42" s="108"/>
      <c r="F42" s="660"/>
      <c r="G42" s="648"/>
      <c r="H42" s="649"/>
      <c r="I42" s="649"/>
      <c r="J42" s="649"/>
      <c r="K42" s="649"/>
      <c r="L42" s="649"/>
      <c r="M42" s="649"/>
      <c r="N42" s="649"/>
      <c r="O42" s="649"/>
      <c r="P42" s="649"/>
      <c r="Q42" s="649"/>
      <c r="R42" s="649"/>
      <c r="S42" s="649"/>
      <c r="T42" s="649"/>
      <c r="U42" s="649"/>
      <c r="V42" s="649"/>
      <c r="W42" s="649"/>
      <c r="X42" s="649"/>
      <c r="Y42" s="649"/>
      <c r="Z42" s="649"/>
      <c r="AA42" s="649"/>
      <c r="AB42" s="650"/>
    </row>
    <row r="43" spans="1:32" ht="23.1" customHeight="1" x14ac:dyDescent="0.2">
      <c r="A43" s="109" t="s">
        <v>146</v>
      </c>
      <c r="B43" s="108"/>
      <c r="C43" s="108"/>
      <c r="D43" s="108"/>
      <c r="E43" s="108"/>
      <c r="F43" s="661"/>
      <c r="G43" s="648"/>
      <c r="H43" s="649"/>
      <c r="I43" s="649"/>
      <c r="J43" s="649"/>
      <c r="K43" s="649"/>
      <c r="L43" s="649"/>
      <c r="M43" s="649"/>
      <c r="N43" s="649"/>
      <c r="O43" s="649"/>
      <c r="P43" s="649"/>
      <c r="Q43" s="649"/>
      <c r="R43" s="649"/>
      <c r="S43" s="649"/>
      <c r="T43" s="649"/>
      <c r="U43" s="649"/>
      <c r="V43" s="649"/>
      <c r="W43" s="649"/>
      <c r="X43" s="649"/>
      <c r="Y43" s="649"/>
      <c r="Z43" s="649"/>
      <c r="AA43" s="649"/>
      <c r="AB43" s="650"/>
    </row>
    <row r="45" spans="1:32" ht="23.1" hidden="1" customHeight="1" x14ac:dyDescent="0.2">
      <c r="A45" s="105" t="s">
        <v>145</v>
      </c>
    </row>
    <row r="46" spans="1:32" ht="23.1" hidden="1" customHeight="1" x14ac:dyDescent="0.2">
      <c r="A46" s="109" t="s">
        <v>144</v>
      </c>
      <c r="B46" s="108"/>
      <c r="C46" s="108"/>
      <c r="D46" s="108"/>
      <c r="E46" s="108"/>
      <c r="F46" s="107"/>
      <c r="G46" s="682"/>
      <c r="H46" s="683"/>
      <c r="I46" s="683"/>
      <c r="J46" s="683"/>
      <c r="K46" s="112"/>
      <c r="L46" s="111"/>
      <c r="M46" s="111"/>
      <c r="N46" s="111"/>
      <c r="O46" s="111"/>
      <c r="P46" s="111"/>
      <c r="Q46" s="111"/>
      <c r="R46" s="111"/>
      <c r="S46" s="111"/>
      <c r="T46" s="111"/>
      <c r="U46" s="111"/>
      <c r="V46" s="111"/>
      <c r="W46" s="111"/>
      <c r="X46" s="111"/>
      <c r="Y46" s="111"/>
      <c r="Z46" s="111"/>
      <c r="AA46" s="111"/>
      <c r="AB46" s="110"/>
      <c r="AF46" s="106" t="s">
        <v>143</v>
      </c>
    </row>
    <row r="47" spans="1:32" ht="23.1" hidden="1" customHeight="1" x14ac:dyDescent="0.2">
      <c r="A47" s="109" t="s">
        <v>142</v>
      </c>
      <c r="B47" s="108"/>
      <c r="C47" s="108"/>
      <c r="D47" s="108"/>
      <c r="E47" s="108"/>
      <c r="F47" s="107"/>
      <c r="G47" s="679"/>
      <c r="H47" s="680"/>
      <c r="I47" s="680"/>
      <c r="J47" s="680"/>
      <c r="K47" s="680"/>
      <c r="L47" s="680"/>
      <c r="M47" s="680"/>
      <c r="N47" s="680"/>
      <c r="O47" s="680"/>
      <c r="P47" s="680"/>
      <c r="Q47" s="680"/>
      <c r="R47" s="680"/>
      <c r="S47" s="680"/>
      <c r="T47" s="680"/>
      <c r="U47" s="680"/>
      <c r="V47" s="680"/>
      <c r="W47" s="680"/>
      <c r="X47" s="680"/>
      <c r="Y47" s="680"/>
      <c r="Z47" s="680"/>
      <c r="AA47" s="680"/>
      <c r="AB47" s="681"/>
      <c r="AF47" s="106" t="s">
        <v>141</v>
      </c>
    </row>
    <row r="48" spans="1:32" ht="23.1" hidden="1" customHeight="1" x14ac:dyDescent="0.2">
      <c r="A48" s="109" t="s">
        <v>140</v>
      </c>
      <c r="B48" s="108"/>
      <c r="C48" s="108"/>
      <c r="D48" s="108"/>
      <c r="E48" s="108"/>
      <c r="F48" s="107"/>
      <c r="G48" s="679"/>
      <c r="H48" s="680"/>
      <c r="I48" s="680"/>
      <c r="J48" s="680"/>
      <c r="K48" s="680"/>
      <c r="L48" s="680"/>
      <c r="M48" s="680"/>
      <c r="N48" s="680"/>
      <c r="O48" s="680"/>
      <c r="P48" s="680"/>
      <c r="Q48" s="680"/>
      <c r="R48" s="680"/>
      <c r="S48" s="680"/>
      <c r="T48" s="680"/>
      <c r="U48" s="680"/>
      <c r="V48" s="680"/>
      <c r="W48" s="680"/>
      <c r="X48" s="680"/>
      <c r="Y48" s="680"/>
      <c r="Z48" s="680"/>
      <c r="AA48" s="680"/>
      <c r="AB48" s="681"/>
    </row>
  </sheetData>
  <sheetProtection selectLockedCells="1"/>
  <mergeCells count="45">
    <mergeCell ref="G48:AB48"/>
    <mergeCell ref="G47:AB47"/>
    <mergeCell ref="F23:F27"/>
    <mergeCell ref="G41:I41"/>
    <mergeCell ref="G46:J46"/>
    <mergeCell ref="G24:AB24"/>
    <mergeCell ref="G25:AB25"/>
    <mergeCell ref="G26:AB26"/>
    <mergeCell ref="G40:I40"/>
    <mergeCell ref="G32:I32"/>
    <mergeCell ref="G33:H33"/>
    <mergeCell ref="F36:F43"/>
    <mergeCell ref="F30:F33"/>
    <mergeCell ref="G42:AB42"/>
    <mergeCell ref="G14:AB14"/>
    <mergeCell ref="G15:AB15"/>
    <mergeCell ref="G16:AB16"/>
    <mergeCell ref="G43:AB43"/>
    <mergeCell ref="G31:I31"/>
    <mergeCell ref="G37:I37"/>
    <mergeCell ref="G39:I39"/>
    <mergeCell ref="G17:AB17"/>
    <mergeCell ref="G27:AB27"/>
    <mergeCell ref="G30:AB30"/>
    <mergeCell ref="H23:I23"/>
    <mergeCell ref="K23:L23"/>
    <mergeCell ref="G36:AB36"/>
    <mergeCell ref="G38:AB38"/>
    <mergeCell ref="G19:AB19"/>
    <mergeCell ref="G11:AB11"/>
    <mergeCell ref="G12:AB12"/>
    <mergeCell ref="G13:AB13"/>
    <mergeCell ref="AF22:AH22"/>
    <mergeCell ref="F3:G3"/>
    <mergeCell ref="F4:G4"/>
    <mergeCell ref="F5:H5"/>
    <mergeCell ref="F8:F10"/>
    <mergeCell ref="AF9:AH9"/>
    <mergeCell ref="F11:F12"/>
    <mergeCell ref="H8:I8"/>
    <mergeCell ref="G18:AB18"/>
    <mergeCell ref="G9:AB9"/>
    <mergeCell ref="G10:AB10"/>
    <mergeCell ref="J5:K5"/>
    <mergeCell ref="K8:L8"/>
  </mergeCells>
  <phoneticPr fontId="3"/>
  <dataValidations count="13">
    <dataValidation type="textLength" imeMode="halfAlpha" operator="lessThanOrEqual" allowBlank="1" showInputMessage="1" showErrorMessage="1" error="７桁以内でご入力ください" sqref="G41:I41" xr:uid="{00000000-0002-0000-0300-00000C000000}">
      <formula1>7</formula1>
    </dataValidation>
    <dataValidation imeMode="halfAlpha" allowBlank="1" showInputMessage="1" showErrorMessage="1" sqref="G31:I32 G33:H33 J33 G37:I37 G39:I39" xr:uid="{00000000-0002-0000-0300-00000B000000}"/>
    <dataValidation type="textLength" imeMode="fullAlpha" operator="lessThanOrEqual" allowBlank="1" showInputMessage="1" showErrorMessage="1" error="１１桁以内でご入力ください" sqref="G17:AB17" xr:uid="{00000000-0002-0000-0300-00000A000000}">
      <formula1>11</formula1>
    </dataValidation>
    <dataValidation type="textLength" imeMode="fullAlpha" operator="lessThanOrEqual" allowBlank="1" showInputMessage="1" showErrorMessage="1" error="１３桁でご入力ください" sqref="G19 G18:AB18" xr:uid="{00000000-0002-0000-0300-000009000000}">
      <formula1>13</formula1>
    </dataValidation>
    <dataValidation type="textLength" imeMode="halfAlpha" operator="lessThanOrEqual" allowBlank="1" showInputMessage="1" showErrorMessage="1" errorTitle="１１桁以内でご入力ください" sqref="G26:AB27 G16:AB16" xr:uid="{00000000-0002-0000-0300-000008000000}">
      <formula1>11</formula1>
    </dataValidation>
    <dataValidation imeMode="fullKatakana" allowBlank="1" showInputMessage="1" showErrorMessage="1" sqref="G11:AB11 G42:AB42" xr:uid="{00000000-0002-0000-0300-000007000000}"/>
    <dataValidation type="textLength" operator="lessThanOrEqual" allowBlank="1" showInputMessage="1" showErrorMessage="1" error="４桁でご入力ください" sqref="K8:L8 K23:L23" xr:uid="{00000000-0002-0000-0300-000006000000}">
      <formula1>4</formula1>
    </dataValidation>
    <dataValidation type="textLength" operator="lessThanOrEqual" allowBlank="1" showInputMessage="1" showErrorMessage="1" error="３桁でご入力ください" sqref="H8:I8 H23:I23" xr:uid="{00000000-0002-0000-0300-000005000000}">
      <formula1>3</formula1>
    </dataValidation>
    <dataValidation type="list" allowBlank="1" showInputMessage="1" showErrorMessage="1" sqref="G46:J46" xr:uid="{00000000-0002-0000-0300-000004000000}">
      <formula1>$AF$45:$AF$47</formula1>
    </dataValidation>
    <dataValidation type="list" allowBlank="1" showInputMessage="1" showErrorMessage="1" sqref="G40:I40" xr:uid="{00000000-0002-0000-0300-000003000000}">
      <formula1>$AF$39:$AF$41</formula1>
    </dataValidation>
    <dataValidation type="list" allowBlank="1" showInputMessage="1" showErrorMessage="1" sqref="F4:G4" xr:uid="{00000000-0002-0000-0300-000002000000}">
      <formula1>$AF$3:$AF$5</formula1>
    </dataValidation>
    <dataValidation type="textLength" operator="lessThanOrEqual" allowBlank="1" showInputMessage="1" showErrorMessage="1" error="６桁でご入力ください" sqref="F5:H5" xr:uid="{00000000-0002-0000-0300-000001000000}">
      <formula1>6</formula1>
    </dataValidation>
    <dataValidation type="textLength" operator="lessThanOrEqual" allowBlank="1" showInputMessage="1" showErrorMessage="1" error="２桁でご入力ください" sqref="J5" xr:uid="{00000000-0002-0000-0300-000000000000}">
      <formula1>2</formula1>
    </dataValidation>
  </dataValidations>
  <printOptions horizontalCentered="1"/>
  <pageMargins left="0.39370078740157483" right="0.39370078740157483" top="0.19685039370078741" bottom="0.19685039370078741"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5</xdr:col>
                    <xdr:colOff>30480</xdr:colOff>
                    <xdr:row>8</xdr:row>
                    <xdr:rowOff>83820</xdr:rowOff>
                  </from>
                  <to>
                    <xdr:col>5</xdr:col>
                    <xdr:colOff>213360</xdr:colOff>
                    <xdr:row>9</xdr:row>
                    <xdr:rowOff>30480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5</xdr:col>
                    <xdr:colOff>38100</xdr:colOff>
                    <xdr:row>10</xdr:row>
                    <xdr:rowOff>182880</xdr:rowOff>
                  </from>
                  <to>
                    <xdr:col>5</xdr:col>
                    <xdr:colOff>228600</xdr:colOff>
                    <xdr:row>11</xdr:row>
                    <xdr:rowOff>114300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5</xdr:col>
                    <xdr:colOff>38100</xdr:colOff>
                    <xdr:row>12</xdr:row>
                    <xdr:rowOff>45720</xdr:rowOff>
                  </from>
                  <to>
                    <xdr:col>5</xdr:col>
                    <xdr:colOff>228600</xdr:colOff>
                    <xdr:row>12</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38100</xdr:colOff>
                    <xdr:row>13</xdr:row>
                    <xdr:rowOff>45720</xdr:rowOff>
                  </from>
                  <to>
                    <xdr:col>5</xdr:col>
                    <xdr:colOff>228600</xdr:colOff>
                    <xdr:row>13</xdr:row>
                    <xdr:rowOff>266700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5</xdr:col>
                    <xdr:colOff>38100</xdr:colOff>
                    <xdr:row>14</xdr:row>
                    <xdr:rowOff>38100</xdr:rowOff>
                  </from>
                  <to>
                    <xdr:col>5</xdr:col>
                    <xdr:colOff>228600</xdr:colOff>
                    <xdr:row>14</xdr:row>
                    <xdr:rowOff>259080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5</xdr:col>
                    <xdr:colOff>38100</xdr:colOff>
                    <xdr:row>15</xdr:row>
                    <xdr:rowOff>45720</xdr:rowOff>
                  </from>
                  <to>
                    <xdr:col>5</xdr:col>
                    <xdr:colOff>228600</xdr:colOff>
                    <xdr:row>15</xdr:row>
                    <xdr:rowOff>266700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38100</xdr:colOff>
                    <xdr:row>16</xdr:row>
                    <xdr:rowOff>38100</xdr:rowOff>
                  </from>
                  <to>
                    <xdr:col>5</xdr:col>
                    <xdr:colOff>228600</xdr:colOff>
                    <xdr:row>16</xdr:row>
                    <xdr:rowOff>259080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5</xdr:col>
                    <xdr:colOff>60960</xdr:colOff>
                    <xdr:row>21</xdr:row>
                    <xdr:rowOff>45720</xdr:rowOff>
                  </from>
                  <to>
                    <xdr:col>5</xdr:col>
                    <xdr:colOff>251460</xdr:colOff>
                    <xdr:row>21</xdr:row>
                    <xdr:rowOff>266700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5</xdr:col>
                    <xdr:colOff>22860</xdr:colOff>
                    <xdr:row>24</xdr:row>
                    <xdr:rowOff>152400</xdr:rowOff>
                  </from>
                  <to>
                    <xdr:col>5</xdr:col>
                    <xdr:colOff>213360</xdr:colOff>
                    <xdr:row>25</xdr:row>
                    <xdr:rowOff>83820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5</xdr:col>
                    <xdr:colOff>22860</xdr:colOff>
                    <xdr:row>30</xdr:row>
                    <xdr:rowOff>259080</xdr:rowOff>
                  </from>
                  <to>
                    <xdr:col>5</xdr:col>
                    <xdr:colOff>213360</xdr:colOff>
                    <xdr:row>31</xdr:row>
                    <xdr:rowOff>190500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5</xdr:col>
                    <xdr:colOff>38100</xdr:colOff>
                    <xdr:row>38</xdr:row>
                    <xdr:rowOff>190500</xdr:rowOff>
                  </from>
                  <to>
                    <xdr:col>5</xdr:col>
                    <xdr:colOff>228600</xdr:colOff>
                    <xdr:row>39</xdr:row>
                    <xdr:rowOff>121920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21ECD-470D-4DC0-9380-EBC3F99EA1CF}">
  <sheetPr>
    <tabColor rgb="FFFFC000"/>
  </sheetPr>
  <dimension ref="A1:AI39"/>
  <sheetViews>
    <sheetView showGridLines="0" view="pageBreakPreview" zoomScaleNormal="100" zoomScaleSheetLayoutView="100" workbookViewId="0"/>
  </sheetViews>
  <sheetFormatPr defaultColWidth="3.109375" defaultRowHeight="18" x14ac:dyDescent="0.2"/>
  <cols>
    <col min="1" max="35" width="2.44140625" style="217" customWidth="1"/>
    <col min="36" max="16384" width="3.109375" style="217"/>
  </cols>
  <sheetData>
    <row r="1" spans="1:35" x14ac:dyDescent="0.2">
      <c r="A1" s="217" t="s">
        <v>265</v>
      </c>
    </row>
    <row r="2" spans="1:35" x14ac:dyDescent="0.2">
      <c r="AI2" s="218" t="s">
        <v>266</v>
      </c>
    </row>
    <row r="3" spans="1:35" x14ac:dyDescent="0.2">
      <c r="AI3" s="218" t="s">
        <v>267</v>
      </c>
    </row>
    <row r="4" spans="1:35" x14ac:dyDescent="0.2">
      <c r="AI4" s="218" t="s">
        <v>268</v>
      </c>
    </row>
    <row r="5" spans="1:35" x14ac:dyDescent="0.2">
      <c r="AI5" s="218" t="s">
        <v>269</v>
      </c>
    </row>
    <row r="6" spans="1:35" ht="33.75" customHeight="1" x14ac:dyDescent="0.2">
      <c r="A6" s="707" t="s">
        <v>270</v>
      </c>
      <c r="B6" s="707"/>
      <c r="C6" s="707"/>
      <c r="D6" s="707"/>
      <c r="E6" s="707"/>
      <c r="F6" s="707"/>
      <c r="G6" s="707"/>
      <c r="H6" s="707"/>
      <c r="I6" s="707"/>
      <c r="J6" s="707"/>
      <c r="K6" s="707"/>
      <c r="L6" s="707"/>
      <c r="M6" s="707"/>
      <c r="N6" s="707"/>
      <c r="O6" s="707"/>
      <c r="P6" s="707"/>
      <c r="Q6" s="707"/>
      <c r="R6" s="707"/>
      <c r="S6" s="707"/>
      <c r="T6" s="707"/>
      <c r="U6" s="707"/>
      <c r="V6" s="707"/>
      <c r="W6" s="707"/>
      <c r="X6" s="707"/>
      <c r="Y6" s="707"/>
      <c r="Z6" s="707"/>
      <c r="AA6" s="707"/>
      <c r="AB6" s="707"/>
      <c r="AC6" s="707"/>
      <c r="AD6" s="707"/>
      <c r="AE6" s="707"/>
      <c r="AF6" s="707"/>
      <c r="AG6" s="707"/>
      <c r="AH6" s="707"/>
      <c r="AI6" s="707"/>
    </row>
    <row r="7" spans="1:35" s="219" customFormat="1" ht="18.75" customHeight="1" x14ac:dyDescent="0.2">
      <c r="A7" s="228" t="s">
        <v>278</v>
      </c>
      <c r="B7" s="227"/>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row>
    <row r="8" spans="1:35" s="219" customFormat="1" x14ac:dyDescent="0.2">
      <c r="A8" s="219" t="s">
        <v>271</v>
      </c>
    </row>
    <row r="9" spans="1:35" s="219" customFormat="1" x14ac:dyDescent="0.2">
      <c r="A9" s="219" t="s">
        <v>272</v>
      </c>
    </row>
    <row r="10" spans="1:35" s="219" customFormat="1" x14ac:dyDescent="0.2">
      <c r="A10" s="219" t="s">
        <v>273</v>
      </c>
    </row>
    <row r="11" spans="1:35" s="219" customFormat="1" x14ac:dyDescent="0.2">
      <c r="A11" s="219" t="s">
        <v>274</v>
      </c>
    </row>
    <row r="12" spans="1:35" x14ac:dyDescent="0.2">
      <c r="A12" s="217" t="s">
        <v>275</v>
      </c>
    </row>
    <row r="13" spans="1:35" x14ac:dyDescent="0.2">
      <c r="A13" s="217" t="s">
        <v>276</v>
      </c>
    </row>
    <row r="14" spans="1:35" x14ac:dyDescent="0.2">
      <c r="AI14" s="220" t="s">
        <v>277</v>
      </c>
    </row>
    <row r="17" spans="1:35" ht="24.75" customHeight="1" x14ac:dyDescent="0.2">
      <c r="R17" s="217" t="s">
        <v>279</v>
      </c>
    </row>
    <row r="18" spans="1:35" ht="24.75" customHeight="1" x14ac:dyDescent="0.2">
      <c r="A18" s="217" t="s">
        <v>296</v>
      </c>
    </row>
    <row r="19" spans="1:35" ht="24.75" customHeight="1" x14ac:dyDescent="0.2">
      <c r="A19" s="217" t="s">
        <v>280</v>
      </c>
    </row>
    <row r="20" spans="1:35" ht="18.75" customHeight="1" x14ac:dyDescent="0.2">
      <c r="A20" s="685"/>
      <c r="B20" s="686"/>
      <c r="C20" s="710" t="s">
        <v>286</v>
      </c>
      <c r="D20" s="711"/>
      <c r="E20" s="711"/>
      <c r="F20" s="711"/>
      <c r="G20" s="711"/>
      <c r="H20" s="711"/>
      <c r="I20" s="711"/>
      <c r="J20" s="711"/>
      <c r="K20" s="711"/>
      <c r="L20" s="711"/>
      <c r="M20" s="711"/>
      <c r="N20" s="711"/>
      <c r="O20" s="711"/>
      <c r="P20" s="711"/>
      <c r="Q20" s="711"/>
      <c r="R20" s="711"/>
      <c r="S20" s="711"/>
      <c r="T20" s="711"/>
      <c r="U20" s="711"/>
      <c r="V20" s="711"/>
      <c r="W20" s="711"/>
      <c r="X20" s="712" t="s">
        <v>202</v>
      </c>
      <c r="Y20" s="714"/>
      <c r="Z20" s="714"/>
      <c r="AA20" s="714"/>
      <c r="AB20" s="714"/>
      <c r="AC20" s="714"/>
      <c r="AD20" s="714"/>
      <c r="AE20" s="714"/>
      <c r="AF20" s="714"/>
      <c r="AG20" s="714"/>
      <c r="AH20" s="714"/>
      <c r="AI20" s="715"/>
    </row>
    <row r="21" spans="1:35" ht="18.75" customHeight="1" x14ac:dyDescent="0.2">
      <c r="A21" s="685"/>
      <c r="B21" s="686"/>
      <c r="C21" s="718"/>
      <c r="D21" s="719"/>
      <c r="E21" s="719"/>
      <c r="F21" s="719"/>
      <c r="G21" s="719"/>
      <c r="H21" s="719"/>
      <c r="I21" s="719"/>
      <c r="J21" s="719"/>
      <c r="K21" s="719"/>
      <c r="L21" s="719"/>
      <c r="M21" s="719"/>
      <c r="N21" s="719"/>
      <c r="O21" s="719"/>
      <c r="P21" s="719"/>
      <c r="Q21" s="719"/>
      <c r="R21" s="719"/>
      <c r="S21" s="719"/>
      <c r="T21" s="719"/>
      <c r="U21" s="719"/>
      <c r="V21" s="719"/>
      <c r="W21" s="719"/>
      <c r="X21" s="713"/>
      <c r="Y21" s="716"/>
      <c r="Z21" s="716"/>
      <c r="AA21" s="716"/>
      <c r="AB21" s="716"/>
      <c r="AC21" s="716"/>
      <c r="AD21" s="716"/>
      <c r="AE21" s="716"/>
      <c r="AF21" s="716"/>
      <c r="AG21" s="716"/>
      <c r="AH21" s="716"/>
      <c r="AI21" s="717"/>
    </row>
    <row r="22" spans="1:35" ht="18.75" customHeight="1" x14ac:dyDescent="0.2">
      <c r="A22" s="685"/>
      <c r="B22" s="686"/>
      <c r="C22" s="710" t="s">
        <v>287</v>
      </c>
      <c r="D22" s="711"/>
      <c r="E22" s="711"/>
      <c r="F22" s="711"/>
      <c r="G22" s="711"/>
      <c r="H22" s="711"/>
      <c r="I22" s="711"/>
      <c r="J22" s="711"/>
      <c r="K22" s="711"/>
      <c r="L22" s="711"/>
      <c r="M22" s="711"/>
      <c r="N22" s="711"/>
      <c r="O22" s="711"/>
      <c r="P22" s="711"/>
      <c r="Q22" s="711"/>
      <c r="R22" s="711"/>
      <c r="S22" s="711"/>
      <c r="T22" s="711"/>
      <c r="U22" s="711"/>
      <c r="V22" s="711"/>
      <c r="W22" s="711"/>
      <c r="X22" s="708" t="s">
        <v>299</v>
      </c>
      <c r="Y22" s="708"/>
      <c r="Z22" s="708"/>
      <c r="AA22" s="708"/>
      <c r="AB22" s="691"/>
      <c r="AC22" s="691"/>
      <c r="AD22" s="691"/>
      <c r="AE22" s="691"/>
      <c r="AF22" s="691"/>
      <c r="AG22" s="691"/>
      <c r="AH22" s="691"/>
      <c r="AI22" s="692"/>
    </row>
    <row r="23" spans="1:35" ht="18.75" customHeight="1" x14ac:dyDescent="0.2">
      <c r="A23" s="685"/>
      <c r="B23" s="686"/>
      <c r="C23" s="223"/>
      <c r="D23" s="223" t="s">
        <v>288</v>
      </c>
      <c r="E23" s="223"/>
      <c r="F23" s="223"/>
      <c r="G23" s="223"/>
      <c r="H23" s="223"/>
      <c r="I23" s="223"/>
      <c r="J23" s="223"/>
      <c r="K23" s="223"/>
      <c r="L23" s="223"/>
      <c r="M23" s="223"/>
      <c r="N23" s="223"/>
      <c r="O23" s="223"/>
      <c r="P23" s="223"/>
      <c r="Q23" s="223"/>
      <c r="R23" s="223"/>
      <c r="S23" s="223"/>
      <c r="T23" s="223"/>
      <c r="U23" s="223"/>
      <c r="V23" s="223"/>
      <c r="W23" s="223"/>
      <c r="X23" s="709"/>
      <c r="Y23" s="709"/>
      <c r="Z23" s="709"/>
      <c r="AA23" s="709"/>
      <c r="AB23" s="693"/>
      <c r="AC23" s="693"/>
      <c r="AD23" s="693"/>
      <c r="AE23" s="693"/>
      <c r="AF23" s="693"/>
      <c r="AG23" s="693"/>
      <c r="AH23" s="693"/>
      <c r="AI23" s="694"/>
    </row>
    <row r="24" spans="1:35" ht="18.75" customHeight="1" x14ac:dyDescent="0.2">
      <c r="A24" s="685"/>
      <c r="B24" s="686"/>
      <c r="C24" s="221" t="s">
        <v>289</v>
      </c>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2"/>
    </row>
    <row r="25" spans="1:35" ht="19.5" customHeight="1" x14ac:dyDescent="0.2">
      <c r="A25" s="685"/>
      <c r="B25" s="686"/>
      <c r="C25" s="221"/>
      <c r="D25" s="221" t="s">
        <v>290</v>
      </c>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7"/>
      <c r="AF25" s="687"/>
      <c r="AG25" s="687"/>
      <c r="AH25" s="687"/>
      <c r="AI25" s="688"/>
    </row>
    <row r="26" spans="1:35" ht="19.5" customHeight="1" x14ac:dyDescent="0.2">
      <c r="A26" s="685"/>
      <c r="B26" s="686"/>
      <c r="C26" s="223"/>
      <c r="D26" s="223"/>
      <c r="E26" s="689"/>
      <c r="F26" s="689"/>
      <c r="G26" s="689"/>
      <c r="H26" s="689"/>
      <c r="I26" s="689"/>
      <c r="J26" s="689"/>
      <c r="K26" s="689"/>
      <c r="L26" s="689"/>
      <c r="M26" s="689"/>
      <c r="N26" s="689"/>
      <c r="O26" s="689"/>
      <c r="P26" s="689"/>
      <c r="Q26" s="689"/>
      <c r="R26" s="689"/>
      <c r="S26" s="689"/>
      <c r="T26" s="689"/>
      <c r="U26" s="689"/>
      <c r="V26" s="689"/>
      <c r="W26" s="689"/>
      <c r="X26" s="689"/>
      <c r="Y26" s="689"/>
      <c r="Z26" s="689"/>
      <c r="AA26" s="689"/>
      <c r="AB26" s="689"/>
      <c r="AC26" s="689"/>
      <c r="AD26" s="689"/>
      <c r="AE26" s="689"/>
      <c r="AF26" s="689"/>
      <c r="AG26" s="689"/>
      <c r="AH26" s="689"/>
      <c r="AI26" s="690"/>
    </row>
    <row r="27" spans="1:35" ht="19.5" customHeight="1" x14ac:dyDescent="0.2">
      <c r="A27" s="224"/>
      <c r="B27" s="224"/>
      <c r="C27" s="225"/>
      <c r="D27" s="225"/>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row>
    <row r="28" spans="1:35" ht="24.75" customHeight="1" x14ac:dyDescent="0.2">
      <c r="A28" s="217" t="s">
        <v>281</v>
      </c>
    </row>
    <row r="29" spans="1:35" x14ac:dyDescent="0.2">
      <c r="A29" s="698" t="s">
        <v>291</v>
      </c>
      <c r="B29" s="699"/>
      <c r="C29" s="699"/>
      <c r="D29" s="699"/>
      <c r="E29" s="699"/>
      <c r="F29" s="699"/>
      <c r="G29" s="699"/>
      <c r="H29" s="700"/>
      <c r="I29" s="695"/>
      <c r="J29" s="696"/>
      <c r="K29" s="696"/>
      <c r="L29" s="696"/>
      <c r="M29" s="696"/>
      <c r="N29" s="696"/>
      <c r="O29" s="696"/>
      <c r="P29" s="696"/>
      <c r="Q29" s="696"/>
      <c r="R29" s="697"/>
      <c r="S29" s="698" t="s">
        <v>298</v>
      </c>
      <c r="T29" s="699"/>
      <c r="U29" s="699"/>
      <c r="V29" s="699"/>
      <c r="W29" s="699"/>
      <c r="X29" s="699"/>
      <c r="Y29" s="699"/>
      <c r="Z29" s="700"/>
      <c r="AA29" s="695"/>
      <c r="AB29" s="696"/>
      <c r="AC29" s="696"/>
      <c r="AD29" s="696"/>
      <c r="AE29" s="696"/>
      <c r="AF29" s="696"/>
      <c r="AG29" s="696"/>
      <c r="AH29" s="696"/>
      <c r="AI29" s="697"/>
    </row>
    <row r="30" spans="1:35" x14ac:dyDescent="0.2">
      <c r="A30" s="701" t="s">
        <v>292</v>
      </c>
      <c r="B30" s="702"/>
      <c r="C30" s="702"/>
      <c r="D30" s="702"/>
      <c r="E30" s="702"/>
      <c r="F30" s="702"/>
      <c r="G30" s="702"/>
      <c r="H30" s="703"/>
      <c r="I30" s="695"/>
      <c r="J30" s="696"/>
      <c r="K30" s="696"/>
      <c r="L30" s="696"/>
      <c r="M30" s="696"/>
      <c r="N30" s="696"/>
      <c r="O30" s="696"/>
      <c r="P30" s="696"/>
      <c r="Q30" s="696"/>
      <c r="R30" s="697"/>
      <c r="S30" s="698" t="s">
        <v>297</v>
      </c>
      <c r="T30" s="699"/>
      <c r="U30" s="699"/>
      <c r="V30" s="699"/>
      <c r="W30" s="699"/>
      <c r="X30" s="699"/>
      <c r="Y30" s="699"/>
      <c r="Z30" s="700"/>
      <c r="AA30" s="695"/>
      <c r="AB30" s="696"/>
      <c r="AC30" s="696"/>
      <c r="AD30" s="696"/>
      <c r="AE30" s="696"/>
      <c r="AF30" s="696"/>
      <c r="AG30" s="696"/>
      <c r="AH30" s="696"/>
      <c r="AI30" s="697"/>
    </row>
    <row r="31" spans="1:35" x14ac:dyDescent="0.2">
      <c r="A31" s="698" t="s">
        <v>293</v>
      </c>
      <c r="B31" s="699"/>
      <c r="C31" s="699"/>
      <c r="D31" s="699"/>
      <c r="E31" s="699"/>
      <c r="F31" s="699"/>
      <c r="G31" s="699"/>
      <c r="H31" s="700"/>
      <c r="I31" s="704"/>
      <c r="J31" s="705"/>
      <c r="K31" s="705"/>
      <c r="L31" s="705"/>
      <c r="M31" s="705"/>
      <c r="N31" s="705"/>
      <c r="O31" s="705"/>
      <c r="P31" s="705"/>
      <c r="Q31" s="705"/>
      <c r="R31" s="705"/>
      <c r="S31" s="705"/>
      <c r="T31" s="705"/>
      <c r="U31" s="705"/>
      <c r="V31" s="705"/>
      <c r="W31" s="705"/>
      <c r="X31" s="705"/>
      <c r="Y31" s="705"/>
      <c r="Z31" s="705"/>
      <c r="AA31" s="705"/>
      <c r="AB31" s="705"/>
      <c r="AC31" s="705"/>
      <c r="AD31" s="705"/>
      <c r="AE31" s="705"/>
      <c r="AF31" s="705"/>
      <c r="AG31" s="705"/>
      <c r="AH31" s="705"/>
      <c r="AI31" s="706"/>
    </row>
    <row r="32" spans="1:35" x14ac:dyDescent="0.2">
      <c r="A32" s="698" t="s">
        <v>294</v>
      </c>
      <c r="B32" s="699"/>
      <c r="C32" s="699"/>
      <c r="D32" s="699"/>
      <c r="E32" s="699"/>
      <c r="F32" s="699"/>
      <c r="G32" s="699"/>
      <c r="H32" s="700"/>
      <c r="I32" s="695"/>
      <c r="J32" s="696"/>
      <c r="K32" s="696"/>
      <c r="L32" s="696"/>
      <c r="M32" s="696"/>
      <c r="N32" s="696"/>
      <c r="O32" s="696"/>
      <c r="P32" s="696"/>
      <c r="Q32" s="696"/>
      <c r="R32" s="697"/>
      <c r="S32" s="698" t="s">
        <v>295</v>
      </c>
      <c r="T32" s="699"/>
      <c r="U32" s="699"/>
      <c r="V32" s="699"/>
      <c r="W32" s="699"/>
      <c r="X32" s="699"/>
      <c r="Y32" s="699"/>
      <c r="Z32" s="700"/>
      <c r="AA32" s="695"/>
      <c r="AB32" s="696"/>
      <c r="AC32" s="696"/>
      <c r="AD32" s="696"/>
      <c r="AE32" s="696"/>
      <c r="AF32" s="696"/>
      <c r="AG32" s="696"/>
      <c r="AH32" s="696"/>
      <c r="AI32" s="697"/>
    </row>
    <row r="34" spans="1:35" s="229" customFormat="1" x14ac:dyDescent="0.2">
      <c r="A34" s="229" t="s">
        <v>300</v>
      </c>
    </row>
    <row r="36" spans="1:35" x14ac:dyDescent="0.2">
      <c r="A36" s="230" t="s">
        <v>282</v>
      </c>
      <c r="B36" s="230"/>
      <c r="C36" s="230"/>
      <c r="D36" s="230"/>
      <c r="E36" s="230"/>
      <c r="F36" s="230"/>
      <c r="G36" s="230"/>
      <c r="H36" s="230"/>
      <c r="I36" s="230"/>
      <c r="J36" s="230"/>
      <c r="K36" s="230"/>
      <c r="L36" s="230"/>
      <c r="M36" s="230"/>
      <c r="N36" s="230"/>
      <c r="O36" s="230"/>
      <c r="P36" s="230"/>
      <c r="Q36" s="230"/>
      <c r="R36" s="230"/>
      <c r="S36" s="230"/>
    </row>
    <row r="37" spans="1:35" x14ac:dyDescent="0.2">
      <c r="A37" s="230" t="s">
        <v>283</v>
      </c>
      <c r="B37" s="230"/>
      <c r="C37" s="230"/>
      <c r="D37" s="230"/>
      <c r="E37" s="230"/>
      <c r="F37" s="230"/>
      <c r="G37" s="230"/>
      <c r="H37" s="230"/>
      <c r="I37" s="230"/>
      <c r="J37" s="230"/>
      <c r="K37" s="230"/>
      <c r="L37" s="230"/>
      <c r="M37" s="230"/>
      <c r="N37" s="230"/>
      <c r="O37" s="230"/>
      <c r="P37" s="230"/>
      <c r="Q37" s="230"/>
      <c r="R37" s="230"/>
      <c r="S37" s="230"/>
    </row>
    <row r="38" spans="1:35" x14ac:dyDescent="0.2">
      <c r="A38" s="230" t="s">
        <v>284</v>
      </c>
      <c r="B38" s="230"/>
      <c r="C38" s="230"/>
      <c r="D38" s="230"/>
      <c r="E38" s="230"/>
      <c r="F38" s="230"/>
      <c r="G38" s="230"/>
      <c r="H38" s="230"/>
      <c r="I38" s="230"/>
      <c r="J38" s="230"/>
      <c r="K38" s="230"/>
      <c r="L38" s="230"/>
      <c r="M38" s="230"/>
      <c r="N38" s="230"/>
      <c r="O38" s="230"/>
      <c r="P38" s="230"/>
      <c r="Q38" s="230"/>
      <c r="R38" s="230"/>
      <c r="S38" s="230"/>
    </row>
    <row r="39" spans="1:35" x14ac:dyDescent="0.2">
      <c r="AI39" s="220" t="s">
        <v>285</v>
      </c>
    </row>
  </sheetData>
  <sheetProtection sheet="1" objects="1" scenarios="1"/>
  <mergeCells count="25">
    <mergeCell ref="A6:AI6"/>
    <mergeCell ref="X22:AA23"/>
    <mergeCell ref="C22:W22"/>
    <mergeCell ref="X20:X21"/>
    <mergeCell ref="A20:B21"/>
    <mergeCell ref="Y20:AI21"/>
    <mergeCell ref="C20:W21"/>
    <mergeCell ref="A22:B23"/>
    <mergeCell ref="A32:H32"/>
    <mergeCell ref="S32:Z32"/>
    <mergeCell ref="S30:Z30"/>
    <mergeCell ref="S29:Z29"/>
    <mergeCell ref="AA30:AI30"/>
    <mergeCell ref="A31:H31"/>
    <mergeCell ref="A30:H30"/>
    <mergeCell ref="A29:H29"/>
    <mergeCell ref="AA32:AI32"/>
    <mergeCell ref="I32:R32"/>
    <mergeCell ref="I31:AI31"/>
    <mergeCell ref="A24:B26"/>
    <mergeCell ref="E25:AI26"/>
    <mergeCell ref="AB22:AI23"/>
    <mergeCell ref="AA29:AI29"/>
    <mergeCell ref="I30:R30"/>
    <mergeCell ref="I29:R29"/>
  </mergeCells>
  <phoneticPr fontId="3"/>
  <dataValidations count="1">
    <dataValidation type="list" allowBlank="1" showInputMessage="1" showErrorMessage="1" sqref="A20:B23 A24:B27" xr:uid="{978CC0B6-8CB1-404D-8E5A-4437B7082C61}">
      <formula1>"〇,　"</formula1>
    </dataValidation>
  </dataValidations>
  <printOptions horizontalCentered="1"/>
  <pageMargins left="0.70866141732283472" right="0.70866141732283472" top="0.59055118110236227" bottom="0.39370078740157483" header="0.31496062992125984" footer="0.31496062992125984"/>
  <pageSetup paperSize="9" orientation="portrait" blackAndWhite="1"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74F1C-8E75-4359-B51C-5AA9E01B6C2E}">
  <sheetPr>
    <pageSetUpPr fitToPage="1"/>
  </sheetPr>
  <dimension ref="A1:BW46"/>
  <sheetViews>
    <sheetView showGridLines="0" defaultGridColor="0" view="pageBreakPreview" colorId="55" zoomScaleNormal="100" zoomScaleSheetLayoutView="100" workbookViewId="0">
      <selection activeCell="O4" sqref="O4"/>
    </sheetView>
  </sheetViews>
  <sheetFormatPr defaultColWidth="9" defaultRowHeight="13.2" x14ac:dyDescent="0.2"/>
  <cols>
    <col min="1" max="12" width="1.21875" style="20" customWidth="1"/>
    <col min="13" max="32" width="1.33203125" style="20" customWidth="1"/>
    <col min="33" max="75" width="1.21875" style="20" customWidth="1"/>
    <col min="76" max="16384" width="9" style="20"/>
  </cols>
  <sheetData>
    <row r="1" spans="1:75" ht="30" customHeight="1" thickBot="1" x14ac:dyDescent="0.25">
      <c r="I1" s="21"/>
      <c r="J1" s="21"/>
      <c r="K1" s="21"/>
      <c r="L1" s="21"/>
      <c r="M1" s="21"/>
      <c r="N1" s="21"/>
      <c r="O1" s="21"/>
      <c r="P1" s="21"/>
      <c r="Q1" s="21"/>
      <c r="R1" s="21"/>
      <c r="S1" s="21"/>
      <c r="T1" s="21"/>
      <c r="U1" s="21"/>
      <c r="V1" s="21"/>
      <c r="W1" s="21"/>
      <c r="X1" s="21"/>
      <c r="Y1" s="21"/>
      <c r="Z1" s="367" t="s">
        <v>10</v>
      </c>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21"/>
      <c r="BA1" s="21"/>
      <c r="BB1" s="21"/>
      <c r="BC1" s="368" t="s">
        <v>23</v>
      </c>
      <c r="BD1" s="368"/>
      <c r="BE1" s="368"/>
      <c r="BF1" s="368"/>
      <c r="BG1" s="368"/>
      <c r="BH1" s="368"/>
      <c r="BI1" s="368"/>
      <c r="BJ1" s="368"/>
      <c r="BK1" s="368"/>
      <c r="BL1" s="368"/>
      <c r="BM1" s="368"/>
      <c r="BN1" s="368"/>
      <c r="BO1" s="368"/>
      <c r="BP1" s="368"/>
      <c r="BQ1" s="369" t="s">
        <v>53</v>
      </c>
      <c r="BR1" s="369"/>
      <c r="BS1" s="369"/>
      <c r="BT1" s="369"/>
      <c r="BU1" s="369"/>
      <c r="BV1" s="369"/>
      <c r="BW1" s="369"/>
    </row>
    <row r="2" spans="1:75" ht="24" customHeight="1" thickTop="1" x14ac:dyDescent="0.2">
      <c r="I2" s="21"/>
      <c r="J2" s="21"/>
      <c r="K2" s="21"/>
      <c r="L2" s="21"/>
      <c r="M2" s="21"/>
      <c r="N2" s="21"/>
      <c r="O2" s="21"/>
      <c r="P2" s="21"/>
      <c r="Q2" s="21"/>
      <c r="R2" s="21"/>
      <c r="S2" s="21"/>
      <c r="T2" s="21"/>
      <c r="U2" s="21"/>
      <c r="V2" s="21"/>
      <c r="W2" s="21"/>
      <c r="X2" s="21"/>
      <c r="Y2" s="21"/>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1"/>
      <c r="BA2" s="21"/>
      <c r="BB2" s="21"/>
      <c r="BE2" s="24"/>
      <c r="BF2" s="24"/>
      <c r="BG2" s="24"/>
      <c r="BH2" s="24"/>
      <c r="BI2" s="24"/>
      <c r="BJ2" s="24"/>
      <c r="BK2" s="24"/>
      <c r="BL2" s="24"/>
      <c r="BM2" s="24"/>
      <c r="BN2" s="24"/>
      <c r="BO2" s="24"/>
      <c r="BP2" s="24"/>
      <c r="BQ2" s="24"/>
      <c r="BR2" s="24"/>
      <c r="BS2" s="24"/>
      <c r="BT2" s="24"/>
      <c r="BU2" s="24"/>
      <c r="BV2" s="24"/>
      <c r="BW2" s="24"/>
    </row>
    <row r="3" spans="1:75" ht="24" customHeight="1" x14ac:dyDescent="0.2">
      <c r="A3" s="370" t="s">
        <v>47</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E3" s="24"/>
      <c r="AF3" s="24"/>
      <c r="AG3" s="24"/>
      <c r="AH3" s="24"/>
      <c r="AI3" s="24"/>
      <c r="AJ3" s="24"/>
      <c r="AK3" s="24"/>
      <c r="AL3" s="24"/>
      <c r="AM3" s="24"/>
      <c r="AN3" s="24"/>
      <c r="AO3" s="24"/>
      <c r="AP3" s="24"/>
      <c r="AQ3" s="24"/>
      <c r="AR3" s="24"/>
      <c r="AS3" s="24"/>
      <c r="AT3" s="24"/>
      <c r="AU3" s="24"/>
      <c r="AV3" s="24"/>
      <c r="AW3" s="24"/>
      <c r="AZ3" s="24"/>
      <c r="BA3" s="24"/>
      <c r="BB3" s="24"/>
      <c r="BC3" s="149" t="s">
        <v>1</v>
      </c>
      <c r="BD3" s="149"/>
      <c r="BE3" s="149"/>
      <c r="BF3" s="149"/>
      <c r="BG3" s="150"/>
      <c r="BH3" s="371">
        <v>2023</v>
      </c>
      <c r="BI3" s="371"/>
      <c r="BJ3" s="371"/>
      <c r="BK3" s="371"/>
      <c r="BL3" s="150"/>
      <c r="BM3" s="150" t="s">
        <v>0</v>
      </c>
      <c r="BN3" s="371">
        <v>10</v>
      </c>
      <c r="BO3" s="371"/>
      <c r="BP3" s="371"/>
      <c r="BQ3" s="150"/>
      <c r="BR3" s="150" t="s">
        <v>3</v>
      </c>
      <c r="BS3" s="371">
        <v>31</v>
      </c>
      <c r="BT3" s="371"/>
      <c r="BU3" s="371"/>
      <c r="BV3" s="150"/>
      <c r="BW3" s="150" t="s">
        <v>2</v>
      </c>
    </row>
    <row r="4" spans="1:75" ht="11.25" customHeight="1" x14ac:dyDescent="0.2">
      <c r="A4" s="27"/>
      <c r="B4" s="27"/>
      <c r="C4" s="27"/>
      <c r="D4" s="27"/>
      <c r="E4" s="27"/>
      <c r="F4" s="27"/>
      <c r="G4" s="27"/>
      <c r="H4" s="27"/>
      <c r="I4" s="27"/>
      <c r="J4" s="27"/>
      <c r="K4" s="27"/>
      <c r="L4" s="27"/>
      <c r="M4" s="27"/>
      <c r="N4" s="27"/>
      <c r="O4" s="27"/>
      <c r="P4" s="27"/>
      <c r="Q4" s="23"/>
      <c r="R4" s="23"/>
      <c r="S4" s="23"/>
      <c r="T4" s="23"/>
      <c r="U4" s="23"/>
      <c r="V4" s="23"/>
      <c r="W4" s="23"/>
    </row>
    <row r="5" spans="1:75" ht="26.25" customHeight="1" x14ac:dyDescent="0.2">
      <c r="A5" s="361" t="s">
        <v>59</v>
      </c>
      <c r="B5" s="361"/>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2" t="s">
        <v>194</v>
      </c>
      <c r="AD5" s="362"/>
      <c r="AE5" s="362"/>
      <c r="AF5" s="362"/>
      <c r="AG5" s="362"/>
      <c r="AH5" s="362"/>
      <c r="AI5" s="252"/>
      <c r="AJ5" s="252"/>
      <c r="AM5" s="257"/>
      <c r="AN5" s="257"/>
      <c r="AO5" s="258" t="s">
        <v>6</v>
      </c>
      <c r="AP5" s="257"/>
      <c r="AQ5" s="258"/>
      <c r="AR5" s="258"/>
      <c r="AS5" s="363" t="s">
        <v>320</v>
      </c>
      <c r="AT5" s="363"/>
      <c r="AU5" s="363"/>
      <c r="AV5" s="363"/>
      <c r="AW5" s="363"/>
      <c r="AX5" s="363"/>
      <c r="AY5" s="363"/>
      <c r="AZ5" s="363"/>
      <c r="BA5" s="363"/>
      <c r="BB5" s="363"/>
      <c r="BC5" s="363"/>
      <c r="BD5" s="363"/>
      <c r="BE5" s="363"/>
      <c r="BF5" s="363"/>
      <c r="BG5" s="363"/>
      <c r="BH5" s="363"/>
      <c r="BI5" s="363"/>
      <c r="BJ5" s="363"/>
      <c r="BK5" s="363"/>
      <c r="BL5" s="363"/>
      <c r="BM5" s="363"/>
      <c r="BN5" s="363"/>
      <c r="BO5" s="363"/>
      <c r="BP5" s="363"/>
      <c r="BQ5" s="363"/>
      <c r="BR5" s="363"/>
      <c r="BS5" s="363"/>
      <c r="BT5" s="363"/>
      <c r="BU5" s="363"/>
      <c r="BV5" s="363"/>
      <c r="BW5" s="363"/>
    </row>
    <row r="6" spans="1:75" ht="21" customHeight="1" x14ac:dyDescent="0.2">
      <c r="AM6" s="257"/>
      <c r="AN6" s="257"/>
      <c r="AO6" s="258" t="s">
        <v>7</v>
      </c>
      <c r="AP6" s="257"/>
      <c r="AQ6" s="258"/>
      <c r="AR6" s="258"/>
      <c r="AS6" s="364" t="s">
        <v>321</v>
      </c>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row>
    <row r="7" spans="1:75" ht="20.25" customHeight="1" x14ac:dyDescent="0.2">
      <c r="AM7" s="257"/>
      <c r="AN7" s="257"/>
      <c r="AO7" s="258" t="s">
        <v>4</v>
      </c>
      <c r="AP7" s="257"/>
      <c r="AQ7" s="258"/>
      <c r="AR7" s="258"/>
      <c r="AS7" s="365" t="s">
        <v>322</v>
      </c>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253"/>
      <c r="BW7" s="254" t="s">
        <v>24</v>
      </c>
    </row>
    <row r="8" spans="1:75" ht="20.25" customHeight="1" x14ac:dyDescent="0.2">
      <c r="AM8" s="257"/>
      <c r="AN8" s="257"/>
      <c r="AO8" s="258" t="s">
        <v>5</v>
      </c>
      <c r="AP8" s="257"/>
      <c r="AQ8" s="258"/>
      <c r="AR8" s="258"/>
      <c r="AS8" s="366" t="s">
        <v>203</v>
      </c>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255"/>
      <c r="BW8" s="255"/>
    </row>
    <row r="9" spans="1:75" ht="5.4" customHeight="1" x14ac:dyDescent="0.2">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row>
    <row r="10" spans="1:75" ht="7.5" customHeight="1" x14ac:dyDescent="0.2">
      <c r="AM10" s="146"/>
      <c r="AN10" s="146"/>
      <c r="AO10" s="146"/>
      <c r="AP10" s="146"/>
      <c r="AQ10" s="146"/>
      <c r="AR10" s="146"/>
      <c r="AS10" s="146"/>
      <c r="AT10" s="146"/>
      <c r="AU10" s="146"/>
      <c r="AV10" s="146"/>
      <c r="AW10" s="146"/>
      <c r="AY10" s="343" t="s">
        <v>8</v>
      </c>
      <c r="AZ10" s="343"/>
      <c r="BA10" s="343"/>
      <c r="BB10" s="343"/>
      <c r="BC10" s="343"/>
      <c r="BD10" s="343"/>
      <c r="BE10" s="343"/>
      <c r="BF10" s="343"/>
      <c r="BG10" s="343"/>
      <c r="BH10" s="343"/>
      <c r="BI10" s="343"/>
      <c r="BJ10" s="343"/>
      <c r="BK10" s="345">
        <v>345678</v>
      </c>
      <c r="BL10" s="345"/>
      <c r="BM10" s="345"/>
      <c r="BN10" s="345"/>
      <c r="BO10" s="345"/>
      <c r="BP10" s="345"/>
      <c r="BQ10" s="345"/>
      <c r="BR10" s="345"/>
      <c r="BS10" s="345"/>
      <c r="BT10" s="347" t="s">
        <v>199</v>
      </c>
      <c r="BU10" s="348" t="s">
        <v>198</v>
      </c>
      <c r="BV10" s="348"/>
      <c r="BW10" s="348"/>
    </row>
    <row r="11" spans="1:75" ht="8.25" customHeight="1" x14ac:dyDescent="0.2">
      <c r="AM11" s="146"/>
      <c r="AN11" s="146"/>
      <c r="AO11" s="146"/>
      <c r="AP11" s="146"/>
      <c r="AQ11" s="146"/>
      <c r="AR11" s="146"/>
      <c r="AS11" s="146"/>
      <c r="AT11" s="146"/>
      <c r="AU11" s="146"/>
      <c r="AV11" s="146"/>
      <c r="AW11" s="146"/>
      <c r="AY11" s="344"/>
      <c r="AZ11" s="344"/>
      <c r="BA11" s="344"/>
      <c r="BB11" s="344"/>
      <c r="BC11" s="344"/>
      <c r="BD11" s="344"/>
      <c r="BE11" s="344"/>
      <c r="BF11" s="344"/>
      <c r="BG11" s="344"/>
      <c r="BH11" s="344"/>
      <c r="BI11" s="344"/>
      <c r="BJ11" s="344"/>
      <c r="BK11" s="346"/>
      <c r="BL11" s="346"/>
      <c r="BM11" s="346"/>
      <c r="BN11" s="346"/>
      <c r="BO11" s="346"/>
      <c r="BP11" s="346"/>
      <c r="BQ11" s="346"/>
      <c r="BR11" s="346"/>
      <c r="BS11" s="346"/>
      <c r="BT11" s="347"/>
      <c r="BU11" s="349"/>
      <c r="BV11" s="349"/>
      <c r="BW11" s="349"/>
    </row>
    <row r="12" spans="1:75" ht="5.4" customHeight="1" x14ac:dyDescent="0.2">
      <c r="AX12" s="147"/>
      <c r="AY12" s="139"/>
      <c r="AZ12" s="139"/>
      <c r="BA12" s="139"/>
      <c r="BB12" s="139"/>
      <c r="BC12" s="139"/>
      <c r="BD12" s="139"/>
      <c r="BE12" s="139"/>
      <c r="BF12" s="139"/>
      <c r="BG12" s="139"/>
      <c r="BH12" s="139"/>
      <c r="BI12" s="139"/>
      <c r="BJ12" s="151"/>
      <c r="BK12" s="151"/>
      <c r="BL12" s="151"/>
      <c r="BM12" s="151"/>
      <c r="BN12" s="151"/>
      <c r="BO12" s="151"/>
      <c r="BP12" s="151"/>
      <c r="BQ12" s="56"/>
      <c r="BR12" s="151"/>
      <c r="BS12" s="151"/>
      <c r="BT12" s="151"/>
      <c r="BU12" s="151"/>
      <c r="BV12" s="151"/>
      <c r="BW12" s="151"/>
    </row>
    <row r="13" spans="1:75" ht="15" customHeight="1" x14ac:dyDescent="0.2">
      <c r="A13" s="350" t="s">
        <v>309</v>
      </c>
      <c r="B13" s="350"/>
      <c r="C13" s="350"/>
      <c r="D13" s="350"/>
      <c r="E13" s="350"/>
      <c r="F13" s="350"/>
      <c r="G13" s="350"/>
      <c r="H13" s="350"/>
      <c r="I13" s="350"/>
      <c r="J13" s="350"/>
      <c r="K13" s="350"/>
      <c r="L13" s="350"/>
      <c r="M13" s="353">
        <f>IF(AB24="","",AB24)</f>
        <v>30533</v>
      </c>
      <c r="N13" s="353"/>
      <c r="O13" s="353"/>
      <c r="P13" s="353"/>
      <c r="Q13" s="353"/>
      <c r="R13" s="353"/>
      <c r="S13" s="353"/>
      <c r="T13" s="353"/>
      <c r="U13" s="353"/>
      <c r="V13" s="353"/>
      <c r="W13" s="353"/>
      <c r="X13" s="353"/>
      <c r="Y13" s="353"/>
      <c r="Z13" s="353"/>
      <c r="AA13" s="353"/>
      <c r="AB13" s="353"/>
      <c r="AC13" s="353"/>
      <c r="AD13" s="353"/>
      <c r="AE13" s="353"/>
      <c r="AF13" s="353"/>
      <c r="AG13" s="353"/>
      <c r="AH13" s="353"/>
      <c r="AY13" s="356" t="s">
        <v>200</v>
      </c>
      <c r="AZ13" s="356"/>
      <c r="BA13" s="356"/>
      <c r="BB13" s="356"/>
      <c r="BC13" s="356"/>
      <c r="BD13" s="356"/>
      <c r="BE13" s="356"/>
      <c r="BF13" s="356"/>
      <c r="BG13" s="356"/>
      <c r="BH13" s="356"/>
      <c r="BI13" s="356"/>
      <c r="BJ13" s="356"/>
      <c r="BK13" s="357"/>
      <c r="BL13" s="357"/>
      <c r="BM13" s="357"/>
      <c r="BN13" s="357"/>
      <c r="BO13" s="357"/>
      <c r="BP13" s="357"/>
      <c r="BQ13" s="357"/>
      <c r="BR13" s="357"/>
      <c r="BS13" s="357"/>
      <c r="BT13" s="357"/>
      <c r="BU13" s="357"/>
      <c r="BV13" s="357"/>
      <c r="BW13" s="357"/>
    </row>
    <row r="14" spans="1:75" ht="5.4" customHeight="1" x14ac:dyDescent="0.2">
      <c r="A14" s="351"/>
      <c r="B14" s="351"/>
      <c r="C14" s="351"/>
      <c r="D14" s="351"/>
      <c r="E14" s="351"/>
      <c r="F14" s="351"/>
      <c r="G14" s="351"/>
      <c r="H14" s="351"/>
      <c r="I14" s="351"/>
      <c r="J14" s="351"/>
      <c r="K14" s="351"/>
      <c r="L14" s="351"/>
      <c r="M14" s="354"/>
      <c r="N14" s="354"/>
      <c r="O14" s="354"/>
      <c r="P14" s="354"/>
      <c r="Q14" s="354"/>
      <c r="R14" s="354"/>
      <c r="S14" s="354"/>
      <c r="T14" s="354"/>
      <c r="U14" s="354"/>
      <c r="V14" s="354"/>
      <c r="W14" s="354"/>
      <c r="X14" s="354"/>
      <c r="Y14" s="354"/>
      <c r="Z14" s="354"/>
      <c r="AA14" s="354"/>
      <c r="AB14" s="354"/>
      <c r="AC14" s="354"/>
      <c r="AD14" s="354"/>
      <c r="AE14" s="354"/>
      <c r="AF14" s="354"/>
      <c r="AG14" s="354"/>
      <c r="AH14" s="354"/>
      <c r="AX14" s="47"/>
      <c r="AY14" s="151"/>
      <c r="AZ14" s="151"/>
      <c r="BA14" s="151"/>
      <c r="BB14" s="151"/>
      <c r="BC14" s="151"/>
      <c r="BD14" s="151"/>
      <c r="BE14" s="151"/>
      <c r="BF14" s="151"/>
      <c r="BG14" s="151"/>
      <c r="BH14" s="151"/>
      <c r="BI14" s="151"/>
      <c r="BJ14" s="151"/>
      <c r="BK14" s="151"/>
      <c r="BL14" s="151"/>
      <c r="BM14" s="151"/>
      <c r="BN14" s="151"/>
      <c r="BO14" s="151"/>
      <c r="BP14" s="151"/>
      <c r="BQ14" s="56"/>
      <c r="BR14" s="151"/>
      <c r="BS14" s="151"/>
      <c r="BT14" s="151"/>
      <c r="BU14" s="151"/>
      <c r="BV14" s="151"/>
      <c r="BW14" s="151"/>
    </row>
    <row r="15" spans="1:75" ht="15.75" customHeight="1" x14ac:dyDescent="0.2">
      <c r="A15" s="352"/>
      <c r="B15" s="352"/>
      <c r="C15" s="352"/>
      <c r="D15" s="352"/>
      <c r="E15" s="352"/>
      <c r="F15" s="352"/>
      <c r="G15" s="352"/>
      <c r="H15" s="352"/>
      <c r="I15" s="352"/>
      <c r="J15" s="352"/>
      <c r="K15" s="352"/>
      <c r="L15" s="352"/>
      <c r="M15" s="355"/>
      <c r="N15" s="355"/>
      <c r="O15" s="355"/>
      <c r="P15" s="355"/>
      <c r="Q15" s="355"/>
      <c r="R15" s="355"/>
      <c r="S15" s="355"/>
      <c r="T15" s="355"/>
      <c r="U15" s="355"/>
      <c r="V15" s="355"/>
      <c r="W15" s="355"/>
      <c r="X15" s="355"/>
      <c r="Y15" s="355"/>
      <c r="Z15" s="355"/>
      <c r="AA15" s="355"/>
      <c r="AB15" s="355"/>
      <c r="AC15" s="355"/>
      <c r="AD15" s="355"/>
      <c r="AE15" s="355"/>
      <c r="AF15" s="355"/>
      <c r="AG15" s="355"/>
      <c r="AH15" s="355"/>
      <c r="AU15" s="358" t="s">
        <v>201</v>
      </c>
      <c r="AV15" s="358"/>
      <c r="AW15" s="358"/>
      <c r="AX15" s="358"/>
      <c r="AY15" s="358"/>
      <c r="AZ15" s="358"/>
      <c r="BA15" s="358"/>
      <c r="BB15" s="358"/>
      <c r="BC15" s="358"/>
      <c r="BD15" s="358"/>
      <c r="BE15" s="359" t="s">
        <v>202</v>
      </c>
      <c r="BF15" s="360"/>
      <c r="BG15" s="327">
        <v>1234567890123</v>
      </c>
      <c r="BH15" s="328"/>
      <c r="BI15" s="328"/>
      <c r="BJ15" s="328"/>
      <c r="BK15" s="328"/>
      <c r="BL15" s="328"/>
      <c r="BM15" s="328"/>
      <c r="BN15" s="328"/>
      <c r="BO15" s="328"/>
      <c r="BP15" s="328"/>
      <c r="BQ15" s="328"/>
      <c r="BR15" s="328"/>
      <c r="BS15" s="328"/>
      <c r="BT15" s="328"/>
      <c r="BU15" s="328"/>
      <c r="BV15" s="328"/>
      <c r="BW15" s="328"/>
    </row>
    <row r="16" spans="1:75" ht="12" customHeight="1" x14ac:dyDescent="0.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row>
    <row r="17" spans="1:75" ht="16.8" customHeight="1" x14ac:dyDescent="0.2">
      <c r="A17" s="329"/>
      <c r="B17" s="329"/>
      <c r="C17" s="329"/>
      <c r="D17" s="329"/>
      <c r="E17" s="329"/>
      <c r="F17" s="329"/>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29"/>
      <c r="AN17" s="329"/>
      <c r="AO17" s="329"/>
      <c r="AP17" s="329"/>
      <c r="AQ17" s="329"/>
      <c r="AR17" s="329"/>
      <c r="AS17" s="329"/>
      <c r="AT17" s="329"/>
      <c r="AU17" s="329"/>
      <c r="AV17" s="329"/>
      <c r="AW17" s="329"/>
      <c r="AX17" s="329"/>
      <c r="AY17" s="329"/>
      <c r="AZ17" s="329"/>
      <c r="BA17" s="329"/>
      <c r="BB17" s="329"/>
      <c r="BC17" s="329"/>
      <c r="BD17" s="329"/>
      <c r="BE17" s="329"/>
      <c r="BF17" s="329"/>
      <c r="BG17" s="329"/>
      <c r="BH17" s="329"/>
      <c r="BI17" s="329"/>
      <c r="BJ17" s="329"/>
      <c r="BK17" s="329"/>
      <c r="BL17" s="329"/>
      <c r="BM17" s="329"/>
      <c r="BN17" s="329"/>
      <c r="BO17" s="329"/>
      <c r="BP17" s="329"/>
      <c r="BQ17" s="329"/>
      <c r="BR17" s="329"/>
      <c r="BS17" s="329"/>
      <c r="BT17" s="329"/>
      <c r="BU17" s="329"/>
      <c r="BV17" s="329"/>
      <c r="BW17" s="329"/>
    </row>
    <row r="18" spans="1:75" ht="19.2" customHeight="1" x14ac:dyDescent="0.2">
      <c r="A18" s="330"/>
      <c r="B18" s="331"/>
      <c r="C18" s="331"/>
      <c r="D18" s="331"/>
      <c r="E18" s="331"/>
      <c r="F18" s="331"/>
      <c r="G18" s="331"/>
      <c r="H18" s="331"/>
      <c r="I18" s="331"/>
      <c r="J18" s="331"/>
      <c r="K18" s="331"/>
      <c r="L18" s="331"/>
      <c r="M18" s="331"/>
      <c r="N18" s="331"/>
      <c r="O18" s="331"/>
      <c r="P18" s="331"/>
      <c r="Q18" s="331"/>
      <c r="R18" s="331"/>
      <c r="S18" s="331"/>
      <c r="T18" s="331"/>
      <c r="U18" s="331"/>
      <c r="V18" s="331"/>
      <c r="W18" s="331"/>
      <c r="X18" s="331"/>
      <c r="Y18" s="331"/>
      <c r="Z18" s="331"/>
      <c r="AA18" s="332"/>
      <c r="AB18" s="331" t="s">
        <v>305</v>
      </c>
      <c r="AC18" s="331"/>
      <c r="AD18" s="331"/>
      <c r="AE18" s="331"/>
      <c r="AF18" s="331"/>
      <c r="AG18" s="331"/>
      <c r="AH18" s="331"/>
      <c r="AI18" s="331"/>
      <c r="AJ18" s="331"/>
      <c r="AK18" s="331"/>
      <c r="AL18" s="331"/>
      <c r="AM18" s="331"/>
      <c r="AN18" s="331"/>
      <c r="AO18" s="331"/>
      <c r="AP18" s="331"/>
      <c r="AQ18" s="331"/>
      <c r="AR18" s="331"/>
      <c r="AS18" s="331"/>
      <c r="AT18" s="331"/>
      <c r="AU18" s="331"/>
      <c r="AV18" s="331"/>
      <c r="AW18" s="331"/>
      <c r="AX18" s="331"/>
      <c r="AY18" s="331"/>
      <c r="AZ18" s="331"/>
      <c r="BA18" s="331"/>
      <c r="BB18" s="333"/>
      <c r="BC18" s="334" t="s">
        <v>306</v>
      </c>
      <c r="BD18" s="335"/>
      <c r="BE18" s="335"/>
      <c r="BF18" s="335"/>
      <c r="BG18" s="335"/>
      <c r="BH18" s="335"/>
      <c r="BI18" s="335"/>
      <c r="BJ18" s="335"/>
      <c r="BK18" s="335"/>
      <c r="BL18" s="335"/>
      <c r="BM18" s="335"/>
      <c r="BN18" s="335"/>
      <c r="BO18" s="335"/>
      <c r="BP18" s="335"/>
      <c r="BQ18" s="335"/>
      <c r="BR18" s="335"/>
      <c r="BS18" s="335"/>
      <c r="BT18" s="335"/>
      <c r="BU18" s="335"/>
      <c r="BV18" s="335"/>
      <c r="BW18" s="336"/>
    </row>
    <row r="19" spans="1:75" ht="19.2" customHeight="1" x14ac:dyDescent="0.2">
      <c r="A19" s="234"/>
      <c r="B19" s="235"/>
      <c r="C19" s="235"/>
      <c r="D19" s="235"/>
      <c r="E19" s="244"/>
      <c r="F19" s="337" t="s">
        <v>307</v>
      </c>
      <c r="G19" s="337"/>
      <c r="H19" s="337"/>
      <c r="I19" s="337"/>
      <c r="J19" s="337"/>
      <c r="K19" s="337"/>
      <c r="L19" s="337"/>
      <c r="M19" s="337"/>
      <c r="N19" s="337"/>
      <c r="O19" s="337"/>
      <c r="P19" s="337"/>
      <c r="Q19" s="337"/>
      <c r="R19" s="337"/>
      <c r="S19" s="337"/>
      <c r="T19" s="337"/>
      <c r="U19" s="337"/>
      <c r="V19" s="337"/>
      <c r="W19" s="244"/>
      <c r="X19" s="244"/>
      <c r="Y19" s="244"/>
      <c r="Z19" s="244"/>
      <c r="AA19" s="245"/>
      <c r="AB19" s="338">
        <v>17000</v>
      </c>
      <c r="AC19" s="338"/>
      <c r="AD19" s="338"/>
      <c r="AE19" s="338"/>
      <c r="AF19" s="338"/>
      <c r="AG19" s="338"/>
      <c r="AH19" s="338"/>
      <c r="AI19" s="338"/>
      <c r="AJ19" s="338"/>
      <c r="AK19" s="338"/>
      <c r="AL19" s="338"/>
      <c r="AM19" s="338"/>
      <c r="AN19" s="338"/>
      <c r="AO19" s="338"/>
      <c r="AP19" s="338"/>
      <c r="AQ19" s="338"/>
      <c r="AR19" s="338"/>
      <c r="AS19" s="338"/>
      <c r="AT19" s="338"/>
      <c r="AU19" s="338"/>
      <c r="AV19" s="338"/>
      <c r="AW19" s="338"/>
      <c r="AX19" s="338"/>
      <c r="AY19" s="338"/>
      <c r="AZ19" s="338"/>
      <c r="BA19" s="338"/>
      <c r="BB19" s="339"/>
      <c r="BC19" s="340">
        <v>1700</v>
      </c>
      <c r="BD19" s="341"/>
      <c r="BE19" s="341"/>
      <c r="BF19" s="341"/>
      <c r="BG19" s="341"/>
      <c r="BH19" s="341"/>
      <c r="BI19" s="341"/>
      <c r="BJ19" s="341"/>
      <c r="BK19" s="341"/>
      <c r="BL19" s="341"/>
      <c r="BM19" s="341"/>
      <c r="BN19" s="341"/>
      <c r="BO19" s="341"/>
      <c r="BP19" s="341"/>
      <c r="BQ19" s="341"/>
      <c r="BR19" s="341"/>
      <c r="BS19" s="341"/>
      <c r="BT19" s="341"/>
      <c r="BU19" s="341"/>
      <c r="BV19" s="341"/>
      <c r="BW19" s="342"/>
    </row>
    <row r="20" spans="1:75" ht="19.2" customHeight="1" x14ac:dyDescent="0.2">
      <c r="A20" s="236"/>
      <c r="B20" s="237"/>
      <c r="C20" s="237"/>
      <c r="D20" s="237"/>
      <c r="E20" s="246"/>
      <c r="F20" s="315" t="s">
        <v>311</v>
      </c>
      <c r="G20" s="315"/>
      <c r="H20" s="315"/>
      <c r="I20" s="315"/>
      <c r="J20" s="315"/>
      <c r="K20" s="315"/>
      <c r="L20" s="315"/>
      <c r="M20" s="315"/>
      <c r="N20" s="315"/>
      <c r="O20" s="315"/>
      <c r="P20" s="315"/>
      <c r="Q20" s="315"/>
      <c r="R20" s="315"/>
      <c r="S20" s="315"/>
      <c r="T20" s="315"/>
      <c r="U20" s="315"/>
      <c r="V20" s="315"/>
      <c r="W20" s="246"/>
      <c r="X20" s="246"/>
      <c r="Y20" s="246"/>
      <c r="Z20" s="246"/>
      <c r="AA20" s="247"/>
      <c r="AB20" s="316">
        <v>2160</v>
      </c>
      <c r="AC20" s="316"/>
      <c r="AD20" s="316"/>
      <c r="AE20" s="316"/>
      <c r="AF20" s="316"/>
      <c r="AG20" s="316"/>
      <c r="AH20" s="316"/>
      <c r="AI20" s="316"/>
      <c r="AJ20" s="316"/>
      <c r="AK20" s="316"/>
      <c r="AL20" s="316"/>
      <c r="AM20" s="316"/>
      <c r="AN20" s="316"/>
      <c r="AO20" s="316"/>
      <c r="AP20" s="316"/>
      <c r="AQ20" s="316"/>
      <c r="AR20" s="316"/>
      <c r="AS20" s="316"/>
      <c r="AT20" s="316"/>
      <c r="AU20" s="316"/>
      <c r="AV20" s="316"/>
      <c r="AW20" s="316"/>
      <c r="AX20" s="316"/>
      <c r="AY20" s="316"/>
      <c r="AZ20" s="316"/>
      <c r="BA20" s="316"/>
      <c r="BB20" s="317"/>
      <c r="BC20" s="318">
        <v>173</v>
      </c>
      <c r="BD20" s="319"/>
      <c r="BE20" s="319"/>
      <c r="BF20" s="319"/>
      <c r="BG20" s="319"/>
      <c r="BH20" s="319"/>
      <c r="BI20" s="319"/>
      <c r="BJ20" s="319"/>
      <c r="BK20" s="319"/>
      <c r="BL20" s="319"/>
      <c r="BM20" s="319"/>
      <c r="BN20" s="319"/>
      <c r="BO20" s="319"/>
      <c r="BP20" s="319"/>
      <c r="BQ20" s="319"/>
      <c r="BR20" s="319"/>
      <c r="BS20" s="319"/>
      <c r="BT20" s="319"/>
      <c r="BU20" s="319"/>
      <c r="BV20" s="319"/>
      <c r="BW20" s="320"/>
    </row>
    <row r="21" spans="1:75" ht="19.2" customHeight="1" x14ac:dyDescent="0.2">
      <c r="A21" s="236"/>
      <c r="B21" s="237"/>
      <c r="C21" s="237"/>
      <c r="D21" s="237"/>
      <c r="E21" s="246"/>
      <c r="F21" s="315" t="s">
        <v>185</v>
      </c>
      <c r="G21" s="315"/>
      <c r="H21" s="315"/>
      <c r="I21" s="315"/>
      <c r="J21" s="315"/>
      <c r="K21" s="315"/>
      <c r="L21" s="315"/>
      <c r="M21" s="315"/>
      <c r="N21" s="315"/>
      <c r="O21" s="315"/>
      <c r="P21" s="315"/>
      <c r="Q21" s="315"/>
      <c r="R21" s="315"/>
      <c r="S21" s="315"/>
      <c r="T21" s="315"/>
      <c r="U21" s="315"/>
      <c r="V21" s="315"/>
      <c r="W21" s="246"/>
      <c r="X21" s="246"/>
      <c r="Y21" s="246"/>
      <c r="Z21" s="246"/>
      <c r="AA21" s="247"/>
      <c r="AB21" s="316">
        <v>2500</v>
      </c>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316"/>
      <c r="AY21" s="316"/>
      <c r="AZ21" s="316"/>
      <c r="BA21" s="316"/>
      <c r="BB21" s="317"/>
      <c r="BC21" s="318">
        <v>0</v>
      </c>
      <c r="BD21" s="319"/>
      <c r="BE21" s="319"/>
      <c r="BF21" s="319"/>
      <c r="BG21" s="319"/>
      <c r="BH21" s="319"/>
      <c r="BI21" s="319"/>
      <c r="BJ21" s="319"/>
      <c r="BK21" s="319"/>
      <c r="BL21" s="319"/>
      <c r="BM21" s="319"/>
      <c r="BN21" s="319"/>
      <c r="BO21" s="319"/>
      <c r="BP21" s="319"/>
      <c r="BQ21" s="319"/>
      <c r="BR21" s="319"/>
      <c r="BS21" s="319"/>
      <c r="BT21" s="319"/>
      <c r="BU21" s="319"/>
      <c r="BV21" s="319"/>
      <c r="BW21" s="320"/>
    </row>
    <row r="22" spans="1:75" ht="19.2" customHeight="1" x14ac:dyDescent="0.2">
      <c r="A22" s="236"/>
      <c r="B22" s="237"/>
      <c r="C22" s="237"/>
      <c r="D22" s="237"/>
      <c r="E22" s="246"/>
      <c r="F22" s="315" t="s">
        <v>186</v>
      </c>
      <c r="G22" s="315"/>
      <c r="H22" s="315"/>
      <c r="I22" s="315"/>
      <c r="J22" s="315"/>
      <c r="K22" s="315"/>
      <c r="L22" s="315"/>
      <c r="M22" s="315"/>
      <c r="N22" s="315"/>
      <c r="O22" s="315"/>
      <c r="P22" s="315"/>
      <c r="Q22" s="315"/>
      <c r="R22" s="315"/>
      <c r="S22" s="315"/>
      <c r="T22" s="315"/>
      <c r="U22" s="315"/>
      <c r="V22" s="315"/>
      <c r="W22" s="246"/>
      <c r="X22" s="246"/>
      <c r="Y22" s="246"/>
      <c r="Z22" s="246"/>
      <c r="AA22" s="247"/>
      <c r="AB22" s="316">
        <v>7000</v>
      </c>
      <c r="AC22" s="316"/>
      <c r="AD22" s="316"/>
      <c r="AE22" s="316"/>
      <c r="AF22" s="316"/>
      <c r="AG22" s="316"/>
      <c r="AH22" s="316"/>
      <c r="AI22" s="316"/>
      <c r="AJ22" s="316"/>
      <c r="AK22" s="316"/>
      <c r="AL22" s="316"/>
      <c r="AM22" s="316"/>
      <c r="AN22" s="316"/>
      <c r="AO22" s="316"/>
      <c r="AP22" s="316"/>
      <c r="AQ22" s="316"/>
      <c r="AR22" s="316"/>
      <c r="AS22" s="316"/>
      <c r="AT22" s="316"/>
      <c r="AU22" s="316"/>
      <c r="AV22" s="316"/>
      <c r="AW22" s="316"/>
      <c r="AX22" s="316"/>
      <c r="AY22" s="316"/>
      <c r="AZ22" s="316"/>
      <c r="BA22" s="316"/>
      <c r="BB22" s="317"/>
      <c r="BC22" s="318">
        <v>0</v>
      </c>
      <c r="BD22" s="319"/>
      <c r="BE22" s="319"/>
      <c r="BF22" s="319"/>
      <c r="BG22" s="319"/>
      <c r="BH22" s="319"/>
      <c r="BI22" s="319"/>
      <c r="BJ22" s="319"/>
      <c r="BK22" s="319"/>
      <c r="BL22" s="319"/>
      <c r="BM22" s="319"/>
      <c r="BN22" s="319"/>
      <c r="BO22" s="319"/>
      <c r="BP22" s="319"/>
      <c r="BQ22" s="319"/>
      <c r="BR22" s="319"/>
      <c r="BS22" s="319"/>
      <c r="BT22" s="319"/>
      <c r="BU22" s="319"/>
      <c r="BV22" s="319"/>
      <c r="BW22" s="320"/>
    </row>
    <row r="23" spans="1:75" ht="19.2" customHeight="1" x14ac:dyDescent="0.2">
      <c r="A23" s="238"/>
      <c r="B23" s="239"/>
      <c r="C23" s="239"/>
      <c r="D23" s="239"/>
      <c r="E23" s="248"/>
      <c r="F23" s="321"/>
      <c r="G23" s="321"/>
      <c r="H23" s="321"/>
      <c r="I23" s="321"/>
      <c r="J23" s="321"/>
      <c r="K23" s="321"/>
      <c r="L23" s="321"/>
      <c r="M23" s="321"/>
      <c r="N23" s="321"/>
      <c r="O23" s="321"/>
      <c r="P23" s="321"/>
      <c r="Q23" s="321"/>
      <c r="R23" s="321"/>
      <c r="S23" s="321"/>
      <c r="T23" s="321"/>
      <c r="U23" s="321"/>
      <c r="V23" s="321"/>
      <c r="W23" s="248"/>
      <c r="X23" s="256"/>
      <c r="Y23" s="248"/>
      <c r="Z23" s="248"/>
      <c r="AA23" s="249"/>
      <c r="AB23" s="322"/>
      <c r="AC23" s="322"/>
      <c r="AD23" s="322"/>
      <c r="AE23" s="322"/>
      <c r="AF23" s="322"/>
      <c r="AG23" s="322"/>
      <c r="AH23" s="322"/>
      <c r="AI23" s="322"/>
      <c r="AJ23" s="322"/>
      <c r="AK23" s="322"/>
      <c r="AL23" s="322"/>
      <c r="AM23" s="322"/>
      <c r="AN23" s="322"/>
      <c r="AO23" s="322"/>
      <c r="AP23" s="322"/>
      <c r="AQ23" s="322"/>
      <c r="AR23" s="322"/>
      <c r="AS23" s="322"/>
      <c r="AT23" s="322"/>
      <c r="AU23" s="322"/>
      <c r="AV23" s="322"/>
      <c r="AW23" s="322"/>
      <c r="AX23" s="322"/>
      <c r="AY23" s="322"/>
      <c r="AZ23" s="322"/>
      <c r="BA23" s="322"/>
      <c r="BB23" s="323"/>
      <c r="BC23" s="324"/>
      <c r="BD23" s="325"/>
      <c r="BE23" s="325"/>
      <c r="BF23" s="325"/>
      <c r="BG23" s="325"/>
      <c r="BH23" s="325"/>
      <c r="BI23" s="325"/>
      <c r="BJ23" s="325"/>
      <c r="BK23" s="325"/>
      <c r="BL23" s="325"/>
      <c r="BM23" s="325"/>
      <c r="BN23" s="325"/>
      <c r="BO23" s="325"/>
      <c r="BP23" s="325"/>
      <c r="BQ23" s="325"/>
      <c r="BR23" s="325"/>
      <c r="BS23" s="325"/>
      <c r="BT23" s="325"/>
      <c r="BU23" s="325"/>
      <c r="BV23" s="325"/>
      <c r="BW23" s="326"/>
    </row>
    <row r="24" spans="1:75" ht="22.8" customHeight="1" x14ac:dyDescent="0.2">
      <c r="A24" s="240"/>
      <c r="B24" s="241"/>
      <c r="C24" s="241"/>
      <c r="D24" s="241"/>
      <c r="E24" s="302" t="s">
        <v>312</v>
      </c>
      <c r="F24" s="302"/>
      <c r="G24" s="302"/>
      <c r="H24" s="302"/>
      <c r="I24" s="302"/>
      <c r="J24" s="302"/>
      <c r="K24" s="302"/>
      <c r="L24" s="302"/>
      <c r="M24" s="302"/>
      <c r="N24" s="302"/>
      <c r="O24" s="302"/>
      <c r="P24" s="302"/>
      <c r="Q24" s="302"/>
      <c r="R24" s="302"/>
      <c r="S24" s="302"/>
      <c r="T24" s="302"/>
      <c r="U24" s="302"/>
      <c r="V24" s="302"/>
      <c r="W24" s="302"/>
      <c r="X24" s="250"/>
      <c r="Y24" s="250"/>
      <c r="Z24" s="250"/>
      <c r="AA24" s="251"/>
      <c r="AB24" s="303">
        <f>AB19+AB20+AB21+AB22+BC19+BC20+BC21+BC22</f>
        <v>30533</v>
      </c>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04"/>
      <c r="AY24" s="304"/>
      <c r="AZ24" s="304"/>
      <c r="BA24" s="304"/>
      <c r="BB24" s="304"/>
      <c r="BC24" s="304"/>
      <c r="BD24" s="304"/>
      <c r="BE24" s="304"/>
      <c r="BF24" s="304"/>
      <c r="BG24" s="304"/>
      <c r="BH24" s="304"/>
      <c r="BI24" s="304"/>
      <c r="BJ24" s="304"/>
      <c r="BK24" s="304"/>
      <c r="BL24" s="304"/>
      <c r="BM24" s="304"/>
      <c r="BN24" s="304"/>
      <c r="BO24" s="304"/>
      <c r="BP24" s="304"/>
      <c r="BQ24" s="304"/>
      <c r="BR24" s="304"/>
      <c r="BS24" s="304"/>
      <c r="BT24" s="304"/>
      <c r="BU24" s="304"/>
      <c r="BV24" s="304"/>
      <c r="BW24" s="305"/>
    </row>
    <row r="25" spans="1:75" ht="16.2" customHeight="1" x14ac:dyDescent="0.2">
      <c r="A25" s="232"/>
      <c r="B25" s="232"/>
      <c r="C25" s="232"/>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232"/>
      <c r="AO25" s="232"/>
      <c r="AP25" s="232"/>
      <c r="AQ25" s="232"/>
      <c r="AR25" s="232"/>
      <c r="AS25" s="232"/>
      <c r="AT25" s="232"/>
      <c r="AU25" s="232"/>
      <c r="AV25" s="232"/>
      <c r="AW25" s="232"/>
      <c r="AX25" s="232"/>
      <c r="AY25" s="232"/>
      <c r="AZ25" s="232"/>
      <c r="BA25" s="232"/>
      <c r="BB25" s="232"/>
      <c r="BC25" s="232"/>
      <c r="BD25" s="232"/>
      <c r="BE25" s="232"/>
      <c r="BF25" s="232"/>
      <c r="BG25" s="232"/>
      <c r="BH25" s="232"/>
      <c r="BI25" s="232"/>
      <c r="BJ25" s="232"/>
      <c r="BK25" s="232"/>
      <c r="BL25" s="232"/>
      <c r="BM25" s="232"/>
      <c r="BN25" s="232"/>
      <c r="BO25" s="232"/>
      <c r="BP25" s="232"/>
      <c r="BQ25" s="232"/>
      <c r="BR25" s="232"/>
      <c r="BS25" s="232"/>
      <c r="BT25" s="232"/>
      <c r="BU25" s="232"/>
      <c r="BV25" s="232"/>
      <c r="BW25" s="232"/>
    </row>
    <row r="26" spans="1:75" ht="30.75" customHeight="1" x14ac:dyDescent="0.2">
      <c r="A26" s="306" t="s">
        <v>310</v>
      </c>
      <c r="B26" s="307"/>
      <c r="C26" s="307"/>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8" t="s">
        <v>319</v>
      </c>
      <c r="AC26" s="309"/>
      <c r="AD26" s="309"/>
      <c r="AE26" s="309"/>
      <c r="AF26" s="309"/>
      <c r="AG26" s="309"/>
      <c r="AH26" s="309"/>
      <c r="AI26" s="309"/>
      <c r="AJ26" s="309"/>
      <c r="AK26" s="309"/>
      <c r="AL26" s="309"/>
      <c r="AM26" s="309"/>
      <c r="AN26" s="309"/>
      <c r="AO26" s="309"/>
      <c r="AP26" s="309"/>
      <c r="AQ26" s="309"/>
      <c r="AR26" s="309"/>
      <c r="AS26" s="309"/>
      <c r="AT26" s="309"/>
      <c r="AU26" s="309"/>
      <c r="AV26" s="309"/>
      <c r="AW26" s="309"/>
      <c r="AX26" s="309"/>
      <c r="AY26" s="309"/>
      <c r="AZ26" s="309"/>
      <c r="BA26" s="309"/>
      <c r="BB26" s="309"/>
      <c r="BC26" s="309"/>
      <c r="BD26" s="309"/>
      <c r="BE26" s="309"/>
      <c r="BF26" s="309"/>
      <c r="BG26" s="309"/>
      <c r="BH26" s="309"/>
      <c r="BI26" s="309"/>
      <c r="BJ26" s="309"/>
      <c r="BK26" s="309"/>
      <c r="BL26" s="309"/>
      <c r="BM26" s="309"/>
      <c r="BN26" s="309"/>
      <c r="BO26" s="309"/>
      <c r="BP26" s="309"/>
      <c r="BQ26" s="309"/>
      <c r="BR26" s="309"/>
      <c r="BS26" s="309"/>
      <c r="BT26" s="309"/>
      <c r="BU26" s="309"/>
      <c r="BV26" s="309"/>
      <c r="BW26" s="310"/>
    </row>
    <row r="27" spans="1:75" s="31" customFormat="1" ht="25.5" customHeight="1" x14ac:dyDescent="0.15">
      <c r="BW27" s="242" t="s">
        <v>36</v>
      </c>
    </row>
    <row r="28" spans="1:75" s="31" customFormat="1" ht="22.5" customHeight="1" x14ac:dyDescent="0.2">
      <c r="A28" s="311" t="s">
        <v>12</v>
      </c>
      <c r="B28" s="312"/>
      <c r="C28" s="312"/>
      <c r="D28" s="312"/>
      <c r="E28" s="312"/>
      <c r="F28" s="312"/>
      <c r="G28" s="312"/>
      <c r="H28" s="312"/>
      <c r="I28" s="312"/>
      <c r="J28" s="312"/>
      <c r="K28" s="312"/>
      <c r="L28" s="312" t="s">
        <v>62</v>
      </c>
      <c r="M28" s="312"/>
      <c r="N28" s="312"/>
      <c r="O28" s="312"/>
      <c r="P28" s="312"/>
      <c r="Q28" s="312"/>
      <c r="R28" s="312"/>
      <c r="S28" s="312"/>
      <c r="T28" s="312"/>
      <c r="U28" s="312"/>
      <c r="V28" s="312"/>
      <c r="W28" s="312"/>
      <c r="X28" s="312" t="s">
        <v>63</v>
      </c>
      <c r="Y28" s="312"/>
      <c r="Z28" s="312"/>
      <c r="AA28" s="312"/>
      <c r="AB28" s="312"/>
      <c r="AC28" s="312"/>
      <c r="AD28" s="312"/>
      <c r="AE28" s="312"/>
      <c r="AF28" s="312"/>
      <c r="AG28" s="312"/>
      <c r="AH28" s="312"/>
      <c r="AI28" s="312"/>
      <c r="AJ28" s="312"/>
      <c r="AK28" s="312"/>
      <c r="AL28" s="312"/>
      <c r="AM28" s="312"/>
      <c r="AN28" s="312"/>
      <c r="AO28" s="312"/>
      <c r="AP28" s="312" t="s">
        <v>14</v>
      </c>
      <c r="AQ28" s="312"/>
      <c r="AR28" s="312"/>
      <c r="AS28" s="312"/>
      <c r="AT28" s="312"/>
      <c r="AU28" s="312"/>
      <c r="AV28" s="312"/>
      <c r="AW28" s="312"/>
      <c r="AX28" s="312"/>
      <c r="AY28" s="312"/>
      <c r="AZ28" s="312"/>
      <c r="BA28" s="312"/>
      <c r="BB28" s="312" t="s">
        <v>15</v>
      </c>
      <c r="BC28" s="312"/>
      <c r="BD28" s="312"/>
      <c r="BE28" s="312"/>
      <c r="BF28" s="312"/>
      <c r="BG28" s="312"/>
      <c r="BH28" s="312"/>
      <c r="BI28" s="312"/>
      <c r="BJ28" s="312"/>
      <c r="BK28" s="312"/>
      <c r="BL28" s="312"/>
      <c r="BM28" s="312"/>
      <c r="BN28" s="313" t="s">
        <v>64</v>
      </c>
      <c r="BO28" s="313"/>
      <c r="BP28" s="313"/>
      <c r="BQ28" s="313"/>
      <c r="BR28" s="313"/>
      <c r="BS28" s="313"/>
      <c r="BT28" s="313"/>
      <c r="BU28" s="313"/>
      <c r="BV28" s="313"/>
      <c r="BW28" s="314"/>
    </row>
    <row r="29" spans="1:75" ht="22.5" customHeight="1" x14ac:dyDescent="0.2">
      <c r="A29" s="295"/>
      <c r="B29" s="296"/>
      <c r="C29" s="296"/>
      <c r="D29" s="296"/>
      <c r="E29" s="296"/>
      <c r="F29" s="296"/>
      <c r="G29" s="296"/>
      <c r="H29" s="296"/>
      <c r="I29" s="296"/>
      <c r="J29" s="296"/>
      <c r="K29" s="296"/>
      <c r="L29" s="296"/>
      <c r="M29" s="296"/>
      <c r="N29" s="296"/>
      <c r="O29" s="296"/>
      <c r="P29" s="296"/>
      <c r="Q29" s="296"/>
      <c r="R29" s="296"/>
      <c r="S29" s="296"/>
      <c r="T29" s="296"/>
      <c r="U29" s="296"/>
      <c r="V29" s="296"/>
      <c r="W29" s="296"/>
      <c r="X29" s="297"/>
      <c r="Y29" s="297"/>
      <c r="Z29" s="297"/>
      <c r="AA29" s="297"/>
      <c r="AB29" s="297"/>
      <c r="AC29" s="297"/>
      <c r="AD29" s="297"/>
      <c r="AE29" s="297"/>
      <c r="AF29" s="297"/>
      <c r="AG29" s="297"/>
      <c r="AH29" s="297"/>
      <c r="AI29" s="297"/>
      <c r="AJ29" s="297"/>
      <c r="AK29" s="297"/>
      <c r="AL29" s="297"/>
      <c r="AM29" s="297"/>
      <c r="AN29" s="297"/>
      <c r="AO29" s="297"/>
      <c r="AP29" s="298"/>
      <c r="AQ29" s="298"/>
      <c r="AR29" s="298"/>
      <c r="AS29" s="298"/>
      <c r="AT29" s="298"/>
      <c r="AU29" s="298"/>
      <c r="AV29" s="298"/>
      <c r="AW29" s="298"/>
      <c r="AX29" s="298"/>
      <c r="AY29" s="298"/>
      <c r="AZ29" s="298"/>
      <c r="BA29" s="298"/>
      <c r="BB29" s="299"/>
      <c r="BC29" s="299"/>
      <c r="BD29" s="299"/>
      <c r="BE29" s="299"/>
      <c r="BF29" s="299"/>
      <c r="BG29" s="299"/>
      <c r="BH29" s="299"/>
      <c r="BI29" s="299"/>
      <c r="BJ29" s="299"/>
      <c r="BK29" s="299"/>
      <c r="BL29" s="299"/>
      <c r="BM29" s="299"/>
      <c r="BN29" s="300"/>
      <c r="BO29" s="300"/>
      <c r="BP29" s="300"/>
      <c r="BQ29" s="300"/>
      <c r="BR29" s="300"/>
      <c r="BS29" s="300"/>
      <c r="BT29" s="300"/>
      <c r="BU29" s="300"/>
      <c r="BV29" s="300"/>
      <c r="BW29" s="301"/>
    </row>
    <row r="30" spans="1:75" ht="22.5" customHeight="1" x14ac:dyDescent="0.2">
      <c r="A30" s="288"/>
      <c r="B30" s="289"/>
      <c r="C30" s="289"/>
      <c r="D30" s="289"/>
      <c r="E30" s="289"/>
      <c r="F30" s="289"/>
      <c r="G30" s="289"/>
      <c r="H30" s="289"/>
      <c r="I30" s="289"/>
      <c r="J30" s="289"/>
      <c r="K30" s="289"/>
      <c r="L30" s="289"/>
      <c r="M30" s="289"/>
      <c r="N30" s="289"/>
      <c r="O30" s="289"/>
      <c r="P30" s="289"/>
      <c r="Q30" s="289"/>
      <c r="R30" s="289"/>
      <c r="S30" s="289"/>
      <c r="T30" s="289"/>
      <c r="U30" s="289"/>
      <c r="V30" s="289"/>
      <c r="W30" s="289"/>
      <c r="X30" s="290"/>
      <c r="Y30" s="290"/>
      <c r="Z30" s="290"/>
      <c r="AA30" s="290"/>
      <c r="AB30" s="290"/>
      <c r="AC30" s="290"/>
      <c r="AD30" s="290"/>
      <c r="AE30" s="290"/>
      <c r="AF30" s="290"/>
      <c r="AG30" s="290"/>
      <c r="AH30" s="290"/>
      <c r="AI30" s="290"/>
      <c r="AJ30" s="290"/>
      <c r="AK30" s="290"/>
      <c r="AL30" s="290"/>
      <c r="AM30" s="290"/>
      <c r="AN30" s="290"/>
      <c r="AO30" s="290"/>
      <c r="AP30" s="291"/>
      <c r="AQ30" s="291"/>
      <c r="AR30" s="291"/>
      <c r="AS30" s="291"/>
      <c r="AT30" s="291"/>
      <c r="AU30" s="291"/>
      <c r="AV30" s="291"/>
      <c r="AW30" s="291"/>
      <c r="AX30" s="291"/>
      <c r="AY30" s="291"/>
      <c r="AZ30" s="291"/>
      <c r="BA30" s="291"/>
      <c r="BB30" s="292"/>
      <c r="BC30" s="292"/>
      <c r="BD30" s="292"/>
      <c r="BE30" s="292"/>
      <c r="BF30" s="292"/>
      <c r="BG30" s="292"/>
      <c r="BH30" s="292"/>
      <c r="BI30" s="292"/>
      <c r="BJ30" s="292"/>
      <c r="BK30" s="292"/>
      <c r="BL30" s="292"/>
      <c r="BM30" s="292"/>
      <c r="BN30" s="293"/>
      <c r="BO30" s="293"/>
      <c r="BP30" s="293"/>
      <c r="BQ30" s="293"/>
      <c r="BR30" s="293"/>
      <c r="BS30" s="293"/>
      <c r="BT30" s="293"/>
      <c r="BU30" s="293"/>
      <c r="BV30" s="293"/>
      <c r="BW30" s="294"/>
    </row>
    <row r="31" spans="1:75" ht="22.5" customHeight="1" x14ac:dyDescent="0.2">
      <c r="A31" s="288"/>
      <c r="B31" s="289"/>
      <c r="C31" s="289"/>
      <c r="D31" s="289"/>
      <c r="E31" s="289"/>
      <c r="F31" s="289"/>
      <c r="G31" s="289"/>
      <c r="H31" s="289"/>
      <c r="I31" s="289"/>
      <c r="J31" s="289"/>
      <c r="K31" s="289"/>
      <c r="L31" s="289"/>
      <c r="M31" s="289"/>
      <c r="N31" s="289"/>
      <c r="O31" s="289"/>
      <c r="P31" s="289"/>
      <c r="Q31" s="289"/>
      <c r="R31" s="289"/>
      <c r="S31" s="289"/>
      <c r="T31" s="289"/>
      <c r="U31" s="289"/>
      <c r="V31" s="289"/>
      <c r="W31" s="289"/>
      <c r="X31" s="290"/>
      <c r="Y31" s="290"/>
      <c r="Z31" s="290"/>
      <c r="AA31" s="290"/>
      <c r="AB31" s="290"/>
      <c r="AC31" s="290"/>
      <c r="AD31" s="290"/>
      <c r="AE31" s="290"/>
      <c r="AF31" s="290"/>
      <c r="AG31" s="290"/>
      <c r="AH31" s="290"/>
      <c r="AI31" s="290"/>
      <c r="AJ31" s="290"/>
      <c r="AK31" s="290"/>
      <c r="AL31" s="290"/>
      <c r="AM31" s="290"/>
      <c r="AN31" s="290"/>
      <c r="AO31" s="290"/>
      <c r="AP31" s="291"/>
      <c r="AQ31" s="291"/>
      <c r="AR31" s="291"/>
      <c r="AS31" s="291"/>
      <c r="AT31" s="291"/>
      <c r="AU31" s="291"/>
      <c r="AV31" s="291"/>
      <c r="AW31" s="291"/>
      <c r="AX31" s="291"/>
      <c r="AY31" s="291"/>
      <c r="AZ31" s="291"/>
      <c r="BA31" s="291"/>
      <c r="BB31" s="292"/>
      <c r="BC31" s="292"/>
      <c r="BD31" s="292"/>
      <c r="BE31" s="292"/>
      <c r="BF31" s="292"/>
      <c r="BG31" s="292"/>
      <c r="BH31" s="292"/>
      <c r="BI31" s="292"/>
      <c r="BJ31" s="292"/>
      <c r="BK31" s="292"/>
      <c r="BL31" s="292"/>
      <c r="BM31" s="292"/>
      <c r="BN31" s="293"/>
      <c r="BO31" s="293"/>
      <c r="BP31" s="293"/>
      <c r="BQ31" s="293"/>
      <c r="BR31" s="293"/>
      <c r="BS31" s="293"/>
      <c r="BT31" s="293"/>
      <c r="BU31" s="293"/>
      <c r="BV31" s="293"/>
      <c r="BW31" s="294"/>
    </row>
    <row r="32" spans="1:75" ht="22.5" customHeight="1" x14ac:dyDescent="0.2">
      <c r="A32" s="288"/>
      <c r="B32" s="289"/>
      <c r="C32" s="289"/>
      <c r="D32" s="289"/>
      <c r="E32" s="289"/>
      <c r="F32" s="289"/>
      <c r="G32" s="289"/>
      <c r="H32" s="289"/>
      <c r="I32" s="289"/>
      <c r="J32" s="289"/>
      <c r="K32" s="289"/>
      <c r="L32" s="289"/>
      <c r="M32" s="289"/>
      <c r="N32" s="289"/>
      <c r="O32" s="289"/>
      <c r="P32" s="289"/>
      <c r="Q32" s="289"/>
      <c r="R32" s="289"/>
      <c r="S32" s="289"/>
      <c r="T32" s="289"/>
      <c r="U32" s="289"/>
      <c r="V32" s="289"/>
      <c r="W32" s="289"/>
      <c r="X32" s="290"/>
      <c r="Y32" s="290"/>
      <c r="Z32" s="290"/>
      <c r="AA32" s="290"/>
      <c r="AB32" s="290"/>
      <c r="AC32" s="290"/>
      <c r="AD32" s="290"/>
      <c r="AE32" s="290"/>
      <c r="AF32" s="290"/>
      <c r="AG32" s="290"/>
      <c r="AH32" s="290"/>
      <c r="AI32" s="290"/>
      <c r="AJ32" s="290"/>
      <c r="AK32" s="290"/>
      <c r="AL32" s="290"/>
      <c r="AM32" s="290"/>
      <c r="AN32" s="290"/>
      <c r="AO32" s="290"/>
      <c r="AP32" s="291"/>
      <c r="AQ32" s="291"/>
      <c r="AR32" s="291"/>
      <c r="AS32" s="291"/>
      <c r="AT32" s="291"/>
      <c r="AU32" s="291"/>
      <c r="AV32" s="291"/>
      <c r="AW32" s="291"/>
      <c r="AX32" s="291"/>
      <c r="AY32" s="291"/>
      <c r="AZ32" s="291"/>
      <c r="BA32" s="291"/>
      <c r="BB32" s="292"/>
      <c r="BC32" s="292"/>
      <c r="BD32" s="292"/>
      <c r="BE32" s="292"/>
      <c r="BF32" s="292"/>
      <c r="BG32" s="292"/>
      <c r="BH32" s="292"/>
      <c r="BI32" s="292"/>
      <c r="BJ32" s="292"/>
      <c r="BK32" s="292"/>
      <c r="BL32" s="292"/>
      <c r="BM32" s="292"/>
      <c r="BN32" s="293"/>
      <c r="BO32" s="293"/>
      <c r="BP32" s="293"/>
      <c r="BQ32" s="293"/>
      <c r="BR32" s="293"/>
      <c r="BS32" s="293"/>
      <c r="BT32" s="293"/>
      <c r="BU32" s="293"/>
      <c r="BV32" s="293"/>
      <c r="BW32" s="294"/>
    </row>
    <row r="33" spans="1:75" ht="22.5" customHeight="1" x14ac:dyDescent="0.2">
      <c r="A33" s="288"/>
      <c r="B33" s="289"/>
      <c r="C33" s="289"/>
      <c r="D33" s="289"/>
      <c r="E33" s="289"/>
      <c r="F33" s="289"/>
      <c r="G33" s="289"/>
      <c r="H33" s="289"/>
      <c r="I33" s="289"/>
      <c r="J33" s="289"/>
      <c r="K33" s="289"/>
      <c r="L33" s="289"/>
      <c r="M33" s="289"/>
      <c r="N33" s="289"/>
      <c r="O33" s="289"/>
      <c r="P33" s="289"/>
      <c r="Q33" s="289"/>
      <c r="R33" s="289"/>
      <c r="S33" s="289"/>
      <c r="T33" s="289"/>
      <c r="U33" s="289"/>
      <c r="V33" s="289"/>
      <c r="W33" s="289"/>
      <c r="X33" s="290"/>
      <c r="Y33" s="290"/>
      <c r="Z33" s="290"/>
      <c r="AA33" s="290"/>
      <c r="AB33" s="290"/>
      <c r="AC33" s="290"/>
      <c r="AD33" s="290"/>
      <c r="AE33" s="290"/>
      <c r="AF33" s="290"/>
      <c r="AG33" s="290"/>
      <c r="AH33" s="290"/>
      <c r="AI33" s="290"/>
      <c r="AJ33" s="290"/>
      <c r="AK33" s="290"/>
      <c r="AL33" s="290"/>
      <c r="AM33" s="290"/>
      <c r="AN33" s="290"/>
      <c r="AO33" s="290"/>
      <c r="AP33" s="291"/>
      <c r="AQ33" s="291"/>
      <c r="AR33" s="291"/>
      <c r="AS33" s="291"/>
      <c r="AT33" s="291"/>
      <c r="AU33" s="291"/>
      <c r="AV33" s="291"/>
      <c r="AW33" s="291"/>
      <c r="AX33" s="291"/>
      <c r="AY33" s="291"/>
      <c r="AZ33" s="291"/>
      <c r="BA33" s="291"/>
      <c r="BB33" s="292"/>
      <c r="BC33" s="292"/>
      <c r="BD33" s="292"/>
      <c r="BE33" s="292"/>
      <c r="BF33" s="292"/>
      <c r="BG33" s="292"/>
      <c r="BH33" s="292"/>
      <c r="BI33" s="292"/>
      <c r="BJ33" s="292"/>
      <c r="BK33" s="292"/>
      <c r="BL33" s="292"/>
      <c r="BM33" s="292"/>
      <c r="BN33" s="293"/>
      <c r="BO33" s="293"/>
      <c r="BP33" s="293"/>
      <c r="BQ33" s="293"/>
      <c r="BR33" s="293"/>
      <c r="BS33" s="293"/>
      <c r="BT33" s="293"/>
      <c r="BU33" s="293"/>
      <c r="BV33" s="293"/>
      <c r="BW33" s="294"/>
    </row>
    <row r="34" spans="1:75" ht="22.5" customHeight="1" x14ac:dyDescent="0.2">
      <c r="A34" s="288"/>
      <c r="B34" s="289"/>
      <c r="C34" s="289"/>
      <c r="D34" s="289"/>
      <c r="E34" s="289"/>
      <c r="F34" s="289"/>
      <c r="G34" s="289"/>
      <c r="H34" s="289"/>
      <c r="I34" s="289"/>
      <c r="J34" s="289"/>
      <c r="K34" s="289"/>
      <c r="L34" s="289"/>
      <c r="M34" s="289"/>
      <c r="N34" s="289"/>
      <c r="O34" s="289"/>
      <c r="P34" s="289"/>
      <c r="Q34" s="289"/>
      <c r="R34" s="289"/>
      <c r="S34" s="289"/>
      <c r="T34" s="289"/>
      <c r="U34" s="289"/>
      <c r="V34" s="289"/>
      <c r="W34" s="289"/>
      <c r="X34" s="290"/>
      <c r="Y34" s="290"/>
      <c r="Z34" s="290"/>
      <c r="AA34" s="290"/>
      <c r="AB34" s="290"/>
      <c r="AC34" s="290"/>
      <c r="AD34" s="290"/>
      <c r="AE34" s="290"/>
      <c r="AF34" s="290"/>
      <c r="AG34" s="290"/>
      <c r="AH34" s="290"/>
      <c r="AI34" s="290"/>
      <c r="AJ34" s="290"/>
      <c r="AK34" s="290"/>
      <c r="AL34" s="290"/>
      <c r="AM34" s="290"/>
      <c r="AN34" s="290"/>
      <c r="AO34" s="290"/>
      <c r="AP34" s="291"/>
      <c r="AQ34" s="291"/>
      <c r="AR34" s="291"/>
      <c r="AS34" s="291"/>
      <c r="AT34" s="291"/>
      <c r="AU34" s="291"/>
      <c r="AV34" s="291"/>
      <c r="AW34" s="291"/>
      <c r="AX34" s="291"/>
      <c r="AY34" s="291"/>
      <c r="AZ34" s="291"/>
      <c r="BA34" s="291"/>
      <c r="BB34" s="292"/>
      <c r="BC34" s="292"/>
      <c r="BD34" s="292"/>
      <c r="BE34" s="292"/>
      <c r="BF34" s="292"/>
      <c r="BG34" s="292"/>
      <c r="BH34" s="292"/>
      <c r="BI34" s="292"/>
      <c r="BJ34" s="292"/>
      <c r="BK34" s="292"/>
      <c r="BL34" s="292"/>
      <c r="BM34" s="292"/>
      <c r="BN34" s="293"/>
      <c r="BO34" s="293"/>
      <c r="BP34" s="293"/>
      <c r="BQ34" s="293"/>
      <c r="BR34" s="293"/>
      <c r="BS34" s="293"/>
      <c r="BT34" s="293"/>
      <c r="BU34" s="293"/>
      <c r="BV34" s="293"/>
      <c r="BW34" s="294"/>
    </row>
    <row r="35" spans="1:75" ht="22.5" customHeight="1" x14ac:dyDescent="0.2">
      <c r="A35" s="288"/>
      <c r="B35" s="289"/>
      <c r="C35" s="289"/>
      <c r="D35" s="289"/>
      <c r="E35" s="289"/>
      <c r="F35" s="289"/>
      <c r="G35" s="289"/>
      <c r="H35" s="289"/>
      <c r="I35" s="289"/>
      <c r="J35" s="289"/>
      <c r="K35" s="289"/>
      <c r="L35" s="289"/>
      <c r="M35" s="289"/>
      <c r="N35" s="289"/>
      <c r="O35" s="289"/>
      <c r="P35" s="289"/>
      <c r="Q35" s="289"/>
      <c r="R35" s="289"/>
      <c r="S35" s="289"/>
      <c r="T35" s="289"/>
      <c r="U35" s="289"/>
      <c r="V35" s="289"/>
      <c r="W35" s="289"/>
      <c r="X35" s="290"/>
      <c r="Y35" s="290"/>
      <c r="Z35" s="290"/>
      <c r="AA35" s="290"/>
      <c r="AB35" s="290"/>
      <c r="AC35" s="290"/>
      <c r="AD35" s="290"/>
      <c r="AE35" s="290"/>
      <c r="AF35" s="290"/>
      <c r="AG35" s="290"/>
      <c r="AH35" s="290"/>
      <c r="AI35" s="290"/>
      <c r="AJ35" s="290"/>
      <c r="AK35" s="290"/>
      <c r="AL35" s="290"/>
      <c r="AM35" s="290"/>
      <c r="AN35" s="290"/>
      <c r="AO35" s="290"/>
      <c r="AP35" s="291"/>
      <c r="AQ35" s="291"/>
      <c r="AR35" s="291"/>
      <c r="AS35" s="291"/>
      <c r="AT35" s="291"/>
      <c r="AU35" s="291"/>
      <c r="AV35" s="291"/>
      <c r="AW35" s="291"/>
      <c r="AX35" s="291"/>
      <c r="AY35" s="291"/>
      <c r="AZ35" s="291"/>
      <c r="BA35" s="291"/>
      <c r="BB35" s="292"/>
      <c r="BC35" s="292"/>
      <c r="BD35" s="292"/>
      <c r="BE35" s="292"/>
      <c r="BF35" s="292"/>
      <c r="BG35" s="292"/>
      <c r="BH35" s="292"/>
      <c r="BI35" s="292"/>
      <c r="BJ35" s="292"/>
      <c r="BK35" s="292"/>
      <c r="BL35" s="292"/>
      <c r="BM35" s="292"/>
      <c r="BN35" s="293"/>
      <c r="BO35" s="293"/>
      <c r="BP35" s="293"/>
      <c r="BQ35" s="293"/>
      <c r="BR35" s="293"/>
      <c r="BS35" s="293"/>
      <c r="BT35" s="293"/>
      <c r="BU35" s="293"/>
      <c r="BV35" s="293"/>
      <c r="BW35" s="294"/>
    </row>
    <row r="36" spans="1:75" ht="22.5" customHeight="1" x14ac:dyDescent="0.2">
      <c r="A36" s="288"/>
      <c r="B36" s="289"/>
      <c r="C36" s="289"/>
      <c r="D36" s="289"/>
      <c r="E36" s="289"/>
      <c r="F36" s="289"/>
      <c r="G36" s="289"/>
      <c r="H36" s="289"/>
      <c r="I36" s="289"/>
      <c r="J36" s="289"/>
      <c r="K36" s="289"/>
      <c r="L36" s="289"/>
      <c r="M36" s="289"/>
      <c r="N36" s="289"/>
      <c r="O36" s="289"/>
      <c r="P36" s="289"/>
      <c r="Q36" s="289"/>
      <c r="R36" s="289"/>
      <c r="S36" s="289"/>
      <c r="T36" s="289"/>
      <c r="U36" s="289"/>
      <c r="V36" s="289"/>
      <c r="W36" s="289"/>
      <c r="X36" s="290"/>
      <c r="Y36" s="290"/>
      <c r="Z36" s="290"/>
      <c r="AA36" s="290"/>
      <c r="AB36" s="290"/>
      <c r="AC36" s="290"/>
      <c r="AD36" s="290"/>
      <c r="AE36" s="290"/>
      <c r="AF36" s="290"/>
      <c r="AG36" s="290"/>
      <c r="AH36" s="290"/>
      <c r="AI36" s="290"/>
      <c r="AJ36" s="290"/>
      <c r="AK36" s="290"/>
      <c r="AL36" s="290"/>
      <c r="AM36" s="290"/>
      <c r="AN36" s="290"/>
      <c r="AO36" s="290"/>
      <c r="AP36" s="291"/>
      <c r="AQ36" s="291"/>
      <c r="AR36" s="291"/>
      <c r="AS36" s="291"/>
      <c r="AT36" s="291"/>
      <c r="AU36" s="291"/>
      <c r="AV36" s="291"/>
      <c r="AW36" s="291"/>
      <c r="AX36" s="291"/>
      <c r="AY36" s="291"/>
      <c r="AZ36" s="291"/>
      <c r="BA36" s="291"/>
      <c r="BB36" s="292"/>
      <c r="BC36" s="292"/>
      <c r="BD36" s="292"/>
      <c r="BE36" s="292"/>
      <c r="BF36" s="292"/>
      <c r="BG36" s="292"/>
      <c r="BH36" s="292"/>
      <c r="BI36" s="292"/>
      <c r="BJ36" s="292"/>
      <c r="BK36" s="292"/>
      <c r="BL36" s="292"/>
      <c r="BM36" s="292"/>
      <c r="BN36" s="293"/>
      <c r="BO36" s="293"/>
      <c r="BP36" s="293"/>
      <c r="BQ36" s="293"/>
      <c r="BR36" s="293"/>
      <c r="BS36" s="293"/>
      <c r="BT36" s="293"/>
      <c r="BU36" s="293"/>
      <c r="BV36" s="293"/>
      <c r="BW36" s="294"/>
    </row>
    <row r="37" spans="1:75" ht="22.5" customHeight="1" x14ac:dyDescent="0.2">
      <c r="A37" s="288"/>
      <c r="B37" s="289"/>
      <c r="C37" s="289"/>
      <c r="D37" s="289"/>
      <c r="E37" s="289"/>
      <c r="F37" s="289"/>
      <c r="G37" s="289"/>
      <c r="H37" s="289"/>
      <c r="I37" s="289"/>
      <c r="J37" s="289"/>
      <c r="K37" s="289"/>
      <c r="L37" s="289"/>
      <c r="M37" s="289"/>
      <c r="N37" s="289"/>
      <c r="O37" s="289"/>
      <c r="P37" s="289"/>
      <c r="Q37" s="289"/>
      <c r="R37" s="289"/>
      <c r="S37" s="289"/>
      <c r="T37" s="289"/>
      <c r="U37" s="289"/>
      <c r="V37" s="289"/>
      <c r="W37" s="289"/>
      <c r="X37" s="290"/>
      <c r="Y37" s="290"/>
      <c r="Z37" s="290"/>
      <c r="AA37" s="290"/>
      <c r="AB37" s="290"/>
      <c r="AC37" s="290"/>
      <c r="AD37" s="290"/>
      <c r="AE37" s="290"/>
      <c r="AF37" s="290"/>
      <c r="AG37" s="290"/>
      <c r="AH37" s="290"/>
      <c r="AI37" s="290"/>
      <c r="AJ37" s="290"/>
      <c r="AK37" s="290"/>
      <c r="AL37" s="290"/>
      <c r="AM37" s="290"/>
      <c r="AN37" s="290"/>
      <c r="AO37" s="290"/>
      <c r="AP37" s="291"/>
      <c r="AQ37" s="291"/>
      <c r="AR37" s="291"/>
      <c r="AS37" s="291"/>
      <c r="AT37" s="291"/>
      <c r="AU37" s="291"/>
      <c r="AV37" s="291"/>
      <c r="AW37" s="291"/>
      <c r="AX37" s="291"/>
      <c r="AY37" s="291"/>
      <c r="AZ37" s="291"/>
      <c r="BA37" s="291"/>
      <c r="BB37" s="292"/>
      <c r="BC37" s="292"/>
      <c r="BD37" s="292"/>
      <c r="BE37" s="292"/>
      <c r="BF37" s="292"/>
      <c r="BG37" s="292"/>
      <c r="BH37" s="292"/>
      <c r="BI37" s="292"/>
      <c r="BJ37" s="292"/>
      <c r="BK37" s="292"/>
      <c r="BL37" s="292"/>
      <c r="BM37" s="292"/>
      <c r="BN37" s="293"/>
      <c r="BO37" s="293"/>
      <c r="BP37" s="293"/>
      <c r="BQ37" s="293"/>
      <c r="BR37" s="293"/>
      <c r="BS37" s="293"/>
      <c r="BT37" s="293"/>
      <c r="BU37" s="293"/>
      <c r="BV37" s="293"/>
      <c r="BW37" s="294"/>
    </row>
    <row r="38" spans="1:75" ht="22.5" customHeight="1" x14ac:dyDescent="0.2">
      <c r="A38" s="288"/>
      <c r="B38" s="289"/>
      <c r="C38" s="289"/>
      <c r="D38" s="289"/>
      <c r="E38" s="289"/>
      <c r="F38" s="289"/>
      <c r="G38" s="289"/>
      <c r="H38" s="289"/>
      <c r="I38" s="289"/>
      <c r="J38" s="289"/>
      <c r="K38" s="289"/>
      <c r="L38" s="289"/>
      <c r="M38" s="289"/>
      <c r="N38" s="289"/>
      <c r="O38" s="289"/>
      <c r="P38" s="289"/>
      <c r="Q38" s="289"/>
      <c r="R38" s="289"/>
      <c r="S38" s="289"/>
      <c r="T38" s="289"/>
      <c r="U38" s="289"/>
      <c r="V38" s="289"/>
      <c r="W38" s="289"/>
      <c r="X38" s="290"/>
      <c r="Y38" s="290"/>
      <c r="Z38" s="290"/>
      <c r="AA38" s="290"/>
      <c r="AB38" s="290"/>
      <c r="AC38" s="290"/>
      <c r="AD38" s="290"/>
      <c r="AE38" s="290"/>
      <c r="AF38" s="290"/>
      <c r="AG38" s="290"/>
      <c r="AH38" s="290"/>
      <c r="AI38" s="290"/>
      <c r="AJ38" s="290"/>
      <c r="AK38" s="290"/>
      <c r="AL38" s="290"/>
      <c r="AM38" s="290"/>
      <c r="AN38" s="290"/>
      <c r="AO38" s="290"/>
      <c r="AP38" s="291"/>
      <c r="AQ38" s="291"/>
      <c r="AR38" s="291"/>
      <c r="AS38" s="291"/>
      <c r="AT38" s="291"/>
      <c r="AU38" s="291"/>
      <c r="AV38" s="291"/>
      <c r="AW38" s="291"/>
      <c r="AX38" s="291"/>
      <c r="AY38" s="291"/>
      <c r="AZ38" s="291"/>
      <c r="BA38" s="291"/>
      <c r="BB38" s="292"/>
      <c r="BC38" s="292"/>
      <c r="BD38" s="292"/>
      <c r="BE38" s="292"/>
      <c r="BF38" s="292"/>
      <c r="BG38" s="292"/>
      <c r="BH38" s="292"/>
      <c r="BI38" s="292"/>
      <c r="BJ38" s="292"/>
      <c r="BK38" s="292"/>
      <c r="BL38" s="292"/>
      <c r="BM38" s="292"/>
      <c r="BN38" s="293"/>
      <c r="BO38" s="293"/>
      <c r="BP38" s="293"/>
      <c r="BQ38" s="293"/>
      <c r="BR38" s="293"/>
      <c r="BS38" s="293"/>
      <c r="BT38" s="293"/>
      <c r="BU38" s="293"/>
      <c r="BV38" s="293"/>
      <c r="BW38" s="294"/>
    </row>
    <row r="39" spans="1:75" ht="22.5" customHeight="1" x14ac:dyDescent="0.2">
      <c r="A39" s="288"/>
      <c r="B39" s="289"/>
      <c r="C39" s="289"/>
      <c r="D39" s="289"/>
      <c r="E39" s="289"/>
      <c r="F39" s="289"/>
      <c r="G39" s="289"/>
      <c r="H39" s="289"/>
      <c r="I39" s="289"/>
      <c r="J39" s="289"/>
      <c r="K39" s="289"/>
      <c r="L39" s="289"/>
      <c r="M39" s="289"/>
      <c r="N39" s="289"/>
      <c r="O39" s="289"/>
      <c r="P39" s="289"/>
      <c r="Q39" s="289"/>
      <c r="R39" s="289"/>
      <c r="S39" s="289"/>
      <c r="T39" s="289"/>
      <c r="U39" s="289"/>
      <c r="V39" s="289"/>
      <c r="W39" s="289"/>
      <c r="X39" s="290"/>
      <c r="Y39" s="290"/>
      <c r="Z39" s="290"/>
      <c r="AA39" s="290"/>
      <c r="AB39" s="290"/>
      <c r="AC39" s="290"/>
      <c r="AD39" s="290"/>
      <c r="AE39" s="290"/>
      <c r="AF39" s="290"/>
      <c r="AG39" s="290"/>
      <c r="AH39" s="290"/>
      <c r="AI39" s="290"/>
      <c r="AJ39" s="290"/>
      <c r="AK39" s="290"/>
      <c r="AL39" s="290"/>
      <c r="AM39" s="290"/>
      <c r="AN39" s="290"/>
      <c r="AO39" s="290"/>
      <c r="AP39" s="291"/>
      <c r="AQ39" s="291"/>
      <c r="AR39" s="291"/>
      <c r="AS39" s="291"/>
      <c r="AT39" s="291"/>
      <c r="AU39" s="291"/>
      <c r="AV39" s="291"/>
      <c r="AW39" s="291"/>
      <c r="AX39" s="291"/>
      <c r="AY39" s="291"/>
      <c r="AZ39" s="291"/>
      <c r="BA39" s="291"/>
      <c r="BB39" s="292"/>
      <c r="BC39" s="292"/>
      <c r="BD39" s="292"/>
      <c r="BE39" s="292"/>
      <c r="BF39" s="292"/>
      <c r="BG39" s="292"/>
      <c r="BH39" s="292"/>
      <c r="BI39" s="292"/>
      <c r="BJ39" s="292"/>
      <c r="BK39" s="292"/>
      <c r="BL39" s="292"/>
      <c r="BM39" s="292"/>
      <c r="BN39" s="293"/>
      <c r="BO39" s="293"/>
      <c r="BP39" s="293"/>
      <c r="BQ39" s="293"/>
      <c r="BR39" s="293"/>
      <c r="BS39" s="293"/>
      <c r="BT39" s="293"/>
      <c r="BU39" s="293"/>
      <c r="BV39" s="293"/>
      <c r="BW39" s="294"/>
    </row>
    <row r="40" spans="1:75" ht="22.5" customHeight="1" x14ac:dyDescent="0.2">
      <c r="A40" s="288"/>
      <c r="B40" s="289"/>
      <c r="C40" s="289"/>
      <c r="D40" s="289"/>
      <c r="E40" s="289"/>
      <c r="F40" s="289"/>
      <c r="G40" s="289"/>
      <c r="H40" s="289"/>
      <c r="I40" s="289"/>
      <c r="J40" s="289"/>
      <c r="K40" s="289"/>
      <c r="L40" s="289"/>
      <c r="M40" s="289"/>
      <c r="N40" s="289"/>
      <c r="O40" s="289"/>
      <c r="P40" s="289"/>
      <c r="Q40" s="289"/>
      <c r="R40" s="289"/>
      <c r="S40" s="289"/>
      <c r="T40" s="289"/>
      <c r="U40" s="289"/>
      <c r="V40" s="289"/>
      <c r="W40" s="289"/>
      <c r="X40" s="290"/>
      <c r="Y40" s="290"/>
      <c r="Z40" s="290"/>
      <c r="AA40" s="290"/>
      <c r="AB40" s="290"/>
      <c r="AC40" s="290"/>
      <c r="AD40" s="290"/>
      <c r="AE40" s="290"/>
      <c r="AF40" s="290"/>
      <c r="AG40" s="290"/>
      <c r="AH40" s="290"/>
      <c r="AI40" s="290"/>
      <c r="AJ40" s="290"/>
      <c r="AK40" s="290"/>
      <c r="AL40" s="290"/>
      <c r="AM40" s="290"/>
      <c r="AN40" s="290"/>
      <c r="AO40" s="290"/>
      <c r="AP40" s="291"/>
      <c r="AQ40" s="291"/>
      <c r="AR40" s="291"/>
      <c r="AS40" s="291"/>
      <c r="AT40" s="291"/>
      <c r="AU40" s="291"/>
      <c r="AV40" s="291"/>
      <c r="AW40" s="291"/>
      <c r="AX40" s="291"/>
      <c r="AY40" s="291"/>
      <c r="AZ40" s="291"/>
      <c r="BA40" s="291"/>
      <c r="BB40" s="292"/>
      <c r="BC40" s="292"/>
      <c r="BD40" s="292"/>
      <c r="BE40" s="292"/>
      <c r="BF40" s="292"/>
      <c r="BG40" s="292"/>
      <c r="BH40" s="292"/>
      <c r="BI40" s="292"/>
      <c r="BJ40" s="292"/>
      <c r="BK40" s="292"/>
      <c r="BL40" s="292"/>
      <c r="BM40" s="292"/>
      <c r="BN40" s="293"/>
      <c r="BO40" s="293"/>
      <c r="BP40" s="293"/>
      <c r="BQ40" s="293"/>
      <c r="BR40" s="293"/>
      <c r="BS40" s="293"/>
      <c r="BT40" s="293"/>
      <c r="BU40" s="293"/>
      <c r="BV40" s="293"/>
      <c r="BW40" s="294"/>
    </row>
    <row r="41" spans="1:75" ht="22.5" customHeight="1" x14ac:dyDescent="0.2">
      <c r="A41" s="281"/>
      <c r="B41" s="282"/>
      <c r="C41" s="282"/>
      <c r="D41" s="282"/>
      <c r="E41" s="282"/>
      <c r="F41" s="282"/>
      <c r="G41" s="282"/>
      <c r="H41" s="282"/>
      <c r="I41" s="282"/>
      <c r="J41" s="282"/>
      <c r="K41" s="282"/>
      <c r="L41" s="282"/>
      <c r="M41" s="282"/>
      <c r="N41" s="282"/>
      <c r="O41" s="282"/>
      <c r="P41" s="282"/>
      <c r="Q41" s="282"/>
      <c r="R41" s="282"/>
      <c r="S41" s="282"/>
      <c r="T41" s="282"/>
      <c r="U41" s="282"/>
      <c r="V41" s="282"/>
      <c r="W41" s="282"/>
      <c r="X41" s="283"/>
      <c r="Y41" s="283"/>
      <c r="Z41" s="283"/>
      <c r="AA41" s="283"/>
      <c r="AB41" s="283"/>
      <c r="AC41" s="283"/>
      <c r="AD41" s="283"/>
      <c r="AE41" s="283"/>
      <c r="AF41" s="283"/>
      <c r="AG41" s="283"/>
      <c r="AH41" s="283"/>
      <c r="AI41" s="283"/>
      <c r="AJ41" s="283"/>
      <c r="AK41" s="283"/>
      <c r="AL41" s="283"/>
      <c r="AM41" s="283"/>
      <c r="AN41" s="283"/>
      <c r="AO41" s="283"/>
      <c r="AP41" s="284"/>
      <c r="AQ41" s="284"/>
      <c r="AR41" s="284"/>
      <c r="AS41" s="284"/>
      <c r="AT41" s="284"/>
      <c r="AU41" s="284"/>
      <c r="AV41" s="284"/>
      <c r="AW41" s="284"/>
      <c r="AX41" s="284"/>
      <c r="AY41" s="284"/>
      <c r="AZ41" s="284"/>
      <c r="BA41" s="284"/>
      <c r="BB41" s="285"/>
      <c r="BC41" s="285"/>
      <c r="BD41" s="285"/>
      <c r="BE41" s="285"/>
      <c r="BF41" s="285"/>
      <c r="BG41" s="285"/>
      <c r="BH41" s="285"/>
      <c r="BI41" s="285"/>
      <c r="BJ41" s="285"/>
      <c r="BK41" s="285"/>
      <c r="BL41" s="285"/>
      <c r="BM41" s="285"/>
      <c r="BN41" s="286"/>
      <c r="BO41" s="286"/>
      <c r="BP41" s="286"/>
      <c r="BQ41" s="286"/>
      <c r="BR41" s="286"/>
      <c r="BS41" s="286"/>
      <c r="BT41" s="286"/>
      <c r="BU41" s="286"/>
      <c r="BV41" s="286"/>
      <c r="BW41" s="287"/>
    </row>
    <row r="42" spans="1:75" ht="21.75" customHeight="1" x14ac:dyDescent="0.2">
      <c r="A42" s="272" t="s">
        <v>11</v>
      </c>
      <c r="B42" s="272"/>
      <c r="C42" s="272"/>
      <c r="D42" s="272"/>
      <c r="E42" s="272"/>
      <c r="F42" s="272"/>
      <c r="G42" s="272"/>
      <c r="H42" s="272"/>
      <c r="I42" s="272"/>
      <c r="J42" s="272"/>
      <c r="K42" s="272"/>
      <c r="L42" s="272"/>
      <c r="M42" s="272"/>
      <c r="N42" s="272"/>
      <c r="O42" s="272"/>
      <c r="P42" s="272"/>
      <c r="Q42" s="272"/>
      <c r="R42" s="272"/>
      <c r="S42" s="272"/>
      <c r="T42" s="272"/>
      <c r="U42" s="272"/>
      <c r="V42" s="272"/>
      <c r="W42" s="273"/>
      <c r="X42" s="274"/>
      <c r="Y42" s="275"/>
      <c r="Z42" s="275"/>
      <c r="AA42" s="275"/>
      <c r="AB42" s="275"/>
      <c r="AC42" s="275"/>
      <c r="AD42" s="275"/>
      <c r="AE42" s="275"/>
      <c r="AF42" s="275"/>
      <c r="AG42" s="275"/>
      <c r="AH42" s="275"/>
      <c r="AI42" s="275"/>
      <c r="AJ42" s="275"/>
      <c r="AK42" s="275"/>
      <c r="AL42" s="275"/>
      <c r="AM42" s="275"/>
      <c r="AN42" s="275"/>
      <c r="AO42" s="275"/>
      <c r="AP42" s="276"/>
      <c r="AQ42" s="276"/>
      <c r="AR42" s="276"/>
      <c r="AS42" s="276"/>
      <c r="AT42" s="276"/>
      <c r="AU42" s="276"/>
      <c r="AV42" s="276"/>
      <c r="AW42" s="276"/>
      <c r="AX42" s="276"/>
      <c r="AY42" s="276"/>
      <c r="AZ42" s="276"/>
      <c r="BA42" s="276"/>
      <c r="BB42" s="277"/>
      <c r="BC42" s="277"/>
      <c r="BD42" s="277"/>
      <c r="BE42" s="277"/>
      <c r="BF42" s="277"/>
      <c r="BG42" s="277"/>
      <c r="BH42" s="277"/>
      <c r="BI42" s="277"/>
      <c r="BJ42" s="277"/>
      <c r="BK42" s="277"/>
      <c r="BL42" s="277"/>
      <c r="BM42" s="277"/>
      <c r="BN42" s="278"/>
      <c r="BO42" s="278"/>
      <c r="BP42" s="278"/>
      <c r="BQ42" s="278"/>
      <c r="BR42" s="278"/>
      <c r="BS42" s="278"/>
      <c r="BT42" s="278"/>
      <c r="BU42" s="278"/>
      <c r="BV42" s="278"/>
      <c r="BW42" s="279"/>
    </row>
    <row r="43" spans="1:75" ht="9.75" customHeight="1" x14ac:dyDescent="0.2">
      <c r="A43" s="37"/>
      <c r="B43" s="37"/>
      <c r="C43" s="37"/>
      <c r="D43" s="37"/>
      <c r="E43" s="37"/>
      <c r="F43" s="37"/>
      <c r="G43" s="37"/>
      <c r="H43" s="37"/>
      <c r="I43" s="37"/>
      <c r="J43" s="37"/>
      <c r="K43" s="37"/>
      <c r="L43" s="37"/>
      <c r="M43" s="37"/>
      <c r="N43" s="37"/>
      <c r="O43" s="37"/>
      <c r="P43" s="37"/>
      <c r="Q43" s="37"/>
      <c r="R43" s="37"/>
      <c r="S43" s="37"/>
      <c r="T43" s="37"/>
      <c r="U43" s="37"/>
      <c r="V43" s="37"/>
      <c r="W43" s="37"/>
      <c r="X43" s="153"/>
      <c r="Y43" s="153"/>
      <c r="Z43" s="153"/>
      <c r="AA43" s="153"/>
      <c r="AB43" s="153"/>
      <c r="AC43" s="153"/>
      <c r="AD43" s="153"/>
      <c r="AE43" s="153"/>
      <c r="AF43" s="153"/>
      <c r="AG43" s="154"/>
      <c r="AH43" s="154"/>
      <c r="AI43" s="154"/>
      <c r="AJ43" s="154"/>
      <c r="AK43" s="154"/>
      <c r="AL43" s="154"/>
      <c r="AM43" s="154"/>
      <c r="AN43" s="154"/>
      <c r="AO43" s="154"/>
      <c r="AP43" s="155"/>
      <c r="AQ43" s="155"/>
      <c r="AR43" s="155"/>
      <c r="AS43" s="155"/>
      <c r="AT43" s="155"/>
      <c r="AU43" s="155"/>
      <c r="AV43" s="155"/>
      <c r="AW43" s="155"/>
      <c r="AX43" s="155"/>
      <c r="AY43" s="155"/>
      <c r="AZ43" s="155"/>
      <c r="BA43" s="155"/>
      <c r="BB43" s="156"/>
      <c r="BC43" s="156"/>
      <c r="BD43" s="156"/>
      <c r="BE43" s="156"/>
      <c r="BF43" s="156"/>
      <c r="BG43" s="156"/>
      <c r="BH43" s="156"/>
      <c r="BI43" s="156"/>
      <c r="BJ43" s="156"/>
      <c r="BK43" s="156"/>
      <c r="BL43" s="156"/>
      <c r="BM43" s="156"/>
      <c r="BN43" s="157"/>
      <c r="BO43" s="157"/>
      <c r="BP43" s="157"/>
      <c r="BQ43" s="157"/>
      <c r="BR43" s="157"/>
      <c r="BS43" s="157"/>
      <c r="BT43" s="157"/>
      <c r="BU43" s="157"/>
      <c r="BV43" s="157"/>
      <c r="BW43" s="157"/>
    </row>
    <row r="44" spans="1:75" ht="9.75" customHeight="1" x14ac:dyDescent="0.2">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26"/>
    </row>
    <row r="45" spans="1:75" ht="17.25" customHeight="1" x14ac:dyDescent="0.2">
      <c r="AH45" s="280" t="s">
        <v>16</v>
      </c>
      <c r="AI45" s="280"/>
      <c r="AJ45" s="280"/>
      <c r="AK45" s="280"/>
      <c r="AL45" s="280"/>
      <c r="AM45" s="280"/>
      <c r="AN45" s="280"/>
      <c r="AO45" s="280"/>
      <c r="AP45" s="280"/>
      <c r="AQ45" s="280"/>
      <c r="AR45" s="280"/>
      <c r="AS45" s="280"/>
      <c r="AT45" s="280"/>
      <c r="AU45" s="280"/>
      <c r="AV45" s="280" t="s">
        <v>17</v>
      </c>
      <c r="AW45" s="280"/>
      <c r="AX45" s="280"/>
      <c r="AY45" s="280"/>
      <c r="AZ45" s="280"/>
      <c r="BA45" s="280"/>
      <c r="BB45" s="280"/>
      <c r="BC45" s="280"/>
      <c r="BD45" s="280"/>
      <c r="BE45" s="280"/>
      <c r="BF45" s="280"/>
      <c r="BG45" s="280"/>
      <c r="BH45" s="280"/>
      <c r="BI45" s="280"/>
      <c r="BJ45" s="280" t="s">
        <v>18</v>
      </c>
      <c r="BK45" s="280"/>
      <c r="BL45" s="280"/>
      <c r="BM45" s="280"/>
      <c r="BN45" s="280"/>
      <c r="BO45" s="280"/>
      <c r="BP45" s="280"/>
      <c r="BQ45" s="280"/>
      <c r="BR45" s="280"/>
      <c r="BS45" s="280"/>
      <c r="BT45" s="280"/>
      <c r="BU45" s="280"/>
      <c r="BV45" s="280"/>
      <c r="BW45" s="280"/>
    </row>
    <row r="46" spans="1:75" ht="52.5" customHeight="1" x14ac:dyDescent="0.2">
      <c r="AH46" s="271"/>
      <c r="AI46" s="271"/>
      <c r="AJ46" s="271"/>
      <c r="AK46" s="271"/>
      <c r="AL46" s="271"/>
      <c r="AM46" s="271"/>
      <c r="AN46" s="271"/>
      <c r="AO46" s="271"/>
      <c r="AP46" s="271"/>
      <c r="AQ46" s="271"/>
      <c r="AR46" s="271"/>
      <c r="AS46" s="271"/>
      <c r="AT46" s="271"/>
      <c r="AU46" s="271"/>
      <c r="AV46" s="271"/>
      <c r="AW46" s="271"/>
      <c r="AX46" s="271"/>
      <c r="AY46" s="271"/>
      <c r="AZ46" s="271"/>
      <c r="BA46" s="271"/>
      <c r="BB46" s="271"/>
      <c r="BC46" s="271"/>
      <c r="BD46" s="271"/>
      <c r="BE46" s="271"/>
      <c r="BF46" s="271"/>
      <c r="BG46" s="271"/>
      <c r="BH46" s="271"/>
      <c r="BI46" s="271"/>
      <c r="BJ46" s="271"/>
      <c r="BK46" s="271"/>
      <c r="BL46" s="271"/>
      <c r="BM46" s="271"/>
      <c r="BN46" s="271"/>
      <c r="BO46" s="271"/>
      <c r="BP46" s="271"/>
      <c r="BQ46" s="271"/>
      <c r="BR46" s="271"/>
      <c r="BS46" s="271"/>
      <c r="BT46" s="271"/>
      <c r="BU46" s="271"/>
      <c r="BV46" s="271"/>
      <c r="BW46" s="271"/>
    </row>
  </sheetData>
  <sheetProtection sheet="1" objects="1" selectLockedCells="1" selectUnlockedCells="1"/>
  <mergeCells count="145">
    <mergeCell ref="A5:AB5"/>
    <mergeCell ref="AC5:AH5"/>
    <mergeCell ref="AS5:BW5"/>
    <mergeCell ref="AS6:BW6"/>
    <mergeCell ref="AS7:BU7"/>
    <mergeCell ref="AS8:BU8"/>
    <mergeCell ref="Z1:AY1"/>
    <mergeCell ref="BC1:BP1"/>
    <mergeCell ref="BQ1:BW1"/>
    <mergeCell ref="A3:AC3"/>
    <mergeCell ref="BH3:BK3"/>
    <mergeCell ref="BN3:BP3"/>
    <mergeCell ref="BS3:BU3"/>
    <mergeCell ref="BG15:BW15"/>
    <mergeCell ref="A17:BW17"/>
    <mergeCell ref="A18:AA18"/>
    <mergeCell ref="AB18:BB18"/>
    <mergeCell ref="BC18:BW18"/>
    <mergeCell ref="F19:V19"/>
    <mergeCell ref="AB19:BB19"/>
    <mergeCell ref="BC19:BW19"/>
    <mergeCell ref="AY10:BJ11"/>
    <mergeCell ref="BK10:BS11"/>
    <mergeCell ref="BT10:BT11"/>
    <mergeCell ref="BU10:BW11"/>
    <mergeCell ref="A13:L15"/>
    <mergeCell ref="M13:AH15"/>
    <mergeCell ref="AY13:BJ13"/>
    <mergeCell ref="BK13:BW13"/>
    <mergeCell ref="AU15:BD15"/>
    <mergeCell ref="BE15:BF15"/>
    <mergeCell ref="F22:V22"/>
    <mergeCell ref="AB22:BB22"/>
    <mergeCell ref="BC22:BW22"/>
    <mergeCell ref="F23:V23"/>
    <mergeCell ref="AB23:BB23"/>
    <mergeCell ref="BC23:BW23"/>
    <mergeCell ref="F20:V20"/>
    <mergeCell ref="AB20:BB20"/>
    <mergeCell ref="BC20:BW20"/>
    <mergeCell ref="F21:V21"/>
    <mergeCell ref="AB21:BB21"/>
    <mergeCell ref="BC21:BW21"/>
    <mergeCell ref="A29:K29"/>
    <mergeCell ref="L29:W29"/>
    <mergeCell ref="X29:AO29"/>
    <mergeCell ref="AP29:BA29"/>
    <mergeCell ref="BB29:BM29"/>
    <mergeCell ref="BN29:BW29"/>
    <mergeCell ref="E24:W24"/>
    <mergeCell ref="AB24:BW24"/>
    <mergeCell ref="A26:AA26"/>
    <mergeCell ref="AB26:BW26"/>
    <mergeCell ref="A28:K28"/>
    <mergeCell ref="L28:W28"/>
    <mergeCell ref="X28:AO28"/>
    <mergeCell ref="AP28:BA28"/>
    <mergeCell ref="BB28:BM28"/>
    <mergeCell ref="BN28:BW28"/>
    <mergeCell ref="A31:K31"/>
    <mergeCell ref="L31:W31"/>
    <mergeCell ref="X31:AO31"/>
    <mergeCell ref="AP31:BA31"/>
    <mergeCell ref="BB31:BM31"/>
    <mergeCell ref="BN31:BW31"/>
    <mergeCell ref="A30:K30"/>
    <mergeCell ref="L30:W30"/>
    <mergeCell ref="X30:AO30"/>
    <mergeCell ref="AP30:BA30"/>
    <mergeCell ref="BB30:BM30"/>
    <mergeCell ref="BN30:BW30"/>
    <mergeCell ref="A33:K33"/>
    <mergeCell ref="L33:W33"/>
    <mergeCell ref="X33:AO33"/>
    <mergeCell ref="AP33:BA33"/>
    <mergeCell ref="BB33:BM33"/>
    <mergeCell ref="BN33:BW33"/>
    <mergeCell ref="A32:K32"/>
    <mergeCell ref="L32:W32"/>
    <mergeCell ref="X32:AO32"/>
    <mergeCell ref="AP32:BA32"/>
    <mergeCell ref="BB32:BM32"/>
    <mergeCell ref="BN32:BW32"/>
    <mergeCell ref="A35:K35"/>
    <mergeCell ref="L35:W35"/>
    <mergeCell ref="X35:AO35"/>
    <mergeCell ref="AP35:BA35"/>
    <mergeCell ref="BB35:BM35"/>
    <mergeCell ref="BN35:BW35"/>
    <mergeCell ref="A34:K34"/>
    <mergeCell ref="L34:W34"/>
    <mergeCell ref="X34:AO34"/>
    <mergeCell ref="AP34:BA34"/>
    <mergeCell ref="BB34:BM34"/>
    <mergeCell ref="BN34:BW34"/>
    <mergeCell ref="A37:K37"/>
    <mergeCell ref="L37:W37"/>
    <mergeCell ref="X37:AO37"/>
    <mergeCell ref="AP37:BA37"/>
    <mergeCell ref="BB37:BM37"/>
    <mergeCell ref="BN37:BW37"/>
    <mergeCell ref="A36:K36"/>
    <mergeCell ref="L36:W36"/>
    <mergeCell ref="X36:AO36"/>
    <mergeCell ref="AP36:BA36"/>
    <mergeCell ref="BB36:BM36"/>
    <mergeCell ref="BN36:BW36"/>
    <mergeCell ref="A39:K39"/>
    <mergeCell ref="L39:W39"/>
    <mergeCell ref="X39:AO39"/>
    <mergeCell ref="AP39:BA39"/>
    <mergeCell ref="BB39:BM39"/>
    <mergeCell ref="BN39:BW39"/>
    <mergeCell ref="A38:K38"/>
    <mergeCell ref="L38:W38"/>
    <mergeCell ref="X38:AO38"/>
    <mergeCell ref="AP38:BA38"/>
    <mergeCell ref="BB38:BM38"/>
    <mergeCell ref="BN38:BW38"/>
    <mergeCell ref="A41:K41"/>
    <mergeCell ref="L41:W41"/>
    <mergeCell ref="X41:AO41"/>
    <mergeCell ref="AP41:BA41"/>
    <mergeCell ref="BB41:BM41"/>
    <mergeCell ref="BN41:BW41"/>
    <mergeCell ref="A40:K40"/>
    <mergeCell ref="L40:W40"/>
    <mergeCell ref="X40:AO40"/>
    <mergeCell ref="AP40:BA40"/>
    <mergeCell ref="BB40:BM40"/>
    <mergeCell ref="BN40:BW40"/>
    <mergeCell ref="AH46:AN46"/>
    <mergeCell ref="AO46:AU46"/>
    <mergeCell ref="AV46:BB46"/>
    <mergeCell ref="BC46:BI46"/>
    <mergeCell ref="BJ46:BP46"/>
    <mergeCell ref="BQ46:BW46"/>
    <mergeCell ref="A42:W42"/>
    <mergeCell ref="X42:AO42"/>
    <mergeCell ref="AP42:BA42"/>
    <mergeCell ref="BB42:BM42"/>
    <mergeCell ref="BN42:BW42"/>
    <mergeCell ref="AH45:AU45"/>
    <mergeCell ref="AV45:BI45"/>
    <mergeCell ref="BJ45:BW45"/>
  </mergeCells>
  <phoneticPr fontId="3"/>
  <conditionalFormatting sqref="A38:A41 BN38:BN42 BN28:BN33 A28:A33">
    <cfRule type="cellIs" dxfId="40" priority="3" operator="equal">
      <formula>0</formula>
    </cfRule>
  </conditionalFormatting>
  <conditionalFormatting sqref="BN34:BN37 A34:A37">
    <cfRule type="cellIs" dxfId="39" priority="2" operator="equal">
      <formula>0</formula>
    </cfRule>
  </conditionalFormatting>
  <conditionalFormatting sqref="A27">
    <cfRule type="cellIs" dxfId="38" priority="1" operator="equal">
      <formula>0</formula>
    </cfRule>
  </conditionalFormatting>
  <dataValidations count="1">
    <dataValidation type="list" allowBlank="1" showInputMessage="1" showErrorMessage="1" sqref="AC5 AI5:AJ5" xr:uid="{216F04B3-2391-4361-9459-32B7159970E4}">
      <formula1>"　,作業所,部,課,"</formula1>
    </dataValidation>
  </dataValidations>
  <printOptions horizontalCentered="1"/>
  <pageMargins left="0.39370078740157483" right="0.39370078740157483" top="0.59055118110236227" bottom="0.39370078740157483" header="0" footer="0.19685039370078741"/>
  <pageSetup paperSize="9" scale="92" orientation="portrait" blackAndWhite="1" cellComments="asDisplayed" r:id="rId1"/>
  <headerFooter alignWithMargins="0">
    <oddFooter xml:space="preserve">&amp;R&amp;"ＭＳ Ｐ明朝,標準"&amp;10 202309版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A819C-35B8-41FB-9C88-0B9EAE4955DA}">
  <dimension ref="A1:BY185"/>
  <sheetViews>
    <sheetView showGridLines="0" defaultGridColor="0" view="pageBreakPreview" colorId="55" zoomScaleNormal="100" zoomScaleSheetLayoutView="100" workbookViewId="0"/>
  </sheetViews>
  <sheetFormatPr defaultColWidth="9" defaultRowHeight="13.2" x14ac:dyDescent="0.2"/>
  <cols>
    <col min="1" max="4" width="1.44140625" style="20" customWidth="1"/>
    <col min="5" max="25" width="1.21875" style="20" customWidth="1"/>
    <col min="26" max="26" width="1.21875" style="141" customWidth="1"/>
    <col min="27" max="60" width="1.21875" style="20" customWidth="1"/>
    <col min="61" max="61" width="2" style="20" customWidth="1"/>
    <col min="62" max="77" width="1.21875" style="20" customWidth="1"/>
    <col min="78" max="16384" width="9" style="20"/>
  </cols>
  <sheetData>
    <row r="1" spans="1:77" ht="15" customHeight="1" x14ac:dyDescent="0.2">
      <c r="Z1" s="387" t="s">
        <v>51</v>
      </c>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E1" s="389" t="s">
        <v>70</v>
      </c>
      <c r="BF1" s="389"/>
      <c r="BG1" s="389"/>
      <c r="BH1" s="389"/>
      <c r="BI1" s="389"/>
      <c r="BJ1" s="389"/>
      <c r="BK1" s="389"/>
      <c r="BL1" s="389"/>
      <c r="BM1" s="389"/>
      <c r="BN1" s="389"/>
      <c r="BO1" s="389"/>
      <c r="BP1" s="389"/>
      <c r="BQ1" s="389"/>
      <c r="BR1" s="389"/>
      <c r="BS1" s="390" t="s">
        <v>53</v>
      </c>
      <c r="BT1" s="390"/>
      <c r="BU1" s="390"/>
      <c r="BV1" s="390"/>
      <c r="BW1" s="390"/>
      <c r="BX1" s="390"/>
      <c r="BY1" s="390"/>
    </row>
    <row r="2" spans="1:77" ht="27.6" customHeight="1" thickBot="1" x14ac:dyDescent="0.25">
      <c r="I2" s="21"/>
      <c r="J2" s="21"/>
      <c r="K2" s="21"/>
      <c r="L2" s="21"/>
      <c r="M2" s="21"/>
      <c r="N2" s="21"/>
      <c r="O2" s="21"/>
      <c r="P2" s="21"/>
      <c r="Q2" s="21"/>
      <c r="R2" s="21"/>
      <c r="S2" s="21"/>
      <c r="T2" s="21"/>
      <c r="U2" s="21"/>
      <c r="V2" s="21"/>
      <c r="W2" s="21"/>
      <c r="X2" s="21"/>
      <c r="Y2" s="21"/>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21"/>
      <c r="BC2" s="21"/>
      <c r="BD2" s="21"/>
      <c r="BE2" s="50"/>
      <c r="BF2" s="50"/>
      <c r="BG2" s="391"/>
      <c r="BH2" s="391"/>
      <c r="BI2" s="391"/>
      <c r="BJ2" s="391"/>
      <c r="BK2" s="391"/>
      <c r="BL2" s="391"/>
      <c r="BM2" s="391"/>
      <c r="BN2" s="391"/>
      <c r="BO2" s="391"/>
      <c r="BP2" s="391"/>
      <c r="BQ2" s="392"/>
      <c r="BR2" s="392"/>
      <c r="BS2" s="392"/>
      <c r="BT2" s="392"/>
      <c r="BU2" s="392"/>
      <c r="BV2" s="392"/>
      <c r="BW2" s="392"/>
      <c r="BX2" s="392"/>
      <c r="BY2" s="392"/>
    </row>
    <row r="3" spans="1:77" ht="16.2" customHeight="1" thickTop="1" x14ac:dyDescent="0.2">
      <c r="I3" s="21"/>
      <c r="J3" s="21"/>
      <c r="K3" s="21"/>
      <c r="L3" s="21"/>
      <c r="M3" s="21"/>
      <c r="N3" s="21"/>
      <c r="O3" s="21"/>
      <c r="P3" s="21"/>
      <c r="Q3" s="21"/>
      <c r="R3" s="21"/>
      <c r="S3" s="21"/>
      <c r="T3" s="21"/>
      <c r="U3" s="21"/>
      <c r="V3" s="21"/>
      <c r="W3" s="21"/>
      <c r="X3" s="21"/>
      <c r="Y3" s="21"/>
      <c r="Z3" s="140"/>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1"/>
      <c r="BC3" s="21"/>
      <c r="BD3" s="21"/>
      <c r="BE3" s="20" t="s">
        <v>48</v>
      </c>
      <c r="BG3" s="24"/>
      <c r="BH3" s="24"/>
      <c r="BI3" s="58"/>
      <c r="BJ3" s="393">
        <v>2023</v>
      </c>
      <c r="BK3" s="393"/>
      <c r="BL3" s="393"/>
      <c r="BM3" s="393"/>
      <c r="BN3" s="58"/>
      <c r="BO3" s="58" t="s">
        <v>0</v>
      </c>
      <c r="BP3" s="394">
        <v>10</v>
      </c>
      <c r="BQ3" s="394"/>
      <c r="BR3" s="394"/>
      <c r="BS3" s="58"/>
      <c r="BT3" s="58"/>
      <c r="BU3" s="394">
        <v>31</v>
      </c>
      <c r="BV3" s="394"/>
      <c r="BW3" s="394"/>
      <c r="BX3" s="58"/>
      <c r="BY3" s="58" t="s">
        <v>2</v>
      </c>
    </row>
    <row r="4" spans="1:77" ht="18.600000000000001" customHeight="1" x14ac:dyDescent="0.2">
      <c r="A4" s="370" t="s">
        <v>47</v>
      </c>
      <c r="B4" s="370"/>
      <c r="C4" s="370"/>
      <c r="D4" s="370"/>
      <c r="E4" s="370"/>
      <c r="F4" s="370"/>
      <c r="G4" s="370"/>
      <c r="H4" s="370"/>
      <c r="I4" s="370"/>
      <c r="J4" s="370"/>
      <c r="K4" s="370"/>
      <c r="L4" s="370"/>
      <c r="M4" s="370"/>
      <c r="N4" s="370"/>
      <c r="O4" s="370"/>
      <c r="P4" s="370"/>
      <c r="Q4" s="370"/>
      <c r="R4" s="370"/>
      <c r="S4" s="23"/>
      <c r="T4" s="23"/>
      <c r="U4" s="23"/>
      <c r="V4" s="23"/>
      <c r="W4" s="23"/>
      <c r="AE4" s="24"/>
      <c r="AF4" s="24"/>
      <c r="AG4" s="24"/>
      <c r="AH4" s="24"/>
      <c r="AI4" s="24"/>
      <c r="AJ4" s="24"/>
      <c r="AK4" s="24"/>
      <c r="AL4" s="24"/>
      <c r="AM4" s="24"/>
      <c r="AN4" s="24"/>
      <c r="AO4" s="24"/>
      <c r="AP4" s="24"/>
      <c r="AQ4" s="24"/>
      <c r="AR4" s="24"/>
      <c r="AS4" s="24"/>
      <c r="AT4" s="24"/>
      <c r="AU4" s="24"/>
      <c r="AV4" s="24"/>
      <c r="AW4" s="24"/>
      <c r="AX4" s="24"/>
      <c r="AY4" s="24"/>
      <c r="BB4" s="24"/>
      <c r="BC4" s="24"/>
      <c r="BD4" s="24"/>
      <c r="BE4" s="49"/>
      <c r="BF4" s="30"/>
      <c r="BG4" s="30"/>
      <c r="BH4" s="30"/>
      <c r="BI4" s="30"/>
      <c r="BJ4" s="30"/>
      <c r="BK4" s="30"/>
      <c r="BL4" s="30"/>
      <c r="BM4" s="30"/>
      <c r="BN4" s="30"/>
      <c r="BO4" s="30"/>
      <c r="BP4" s="30"/>
      <c r="BQ4" s="30"/>
      <c r="BR4" s="30"/>
      <c r="BS4" s="30"/>
      <c r="BT4" s="30"/>
      <c r="BU4" s="30"/>
      <c r="BV4" s="30"/>
      <c r="BW4" s="30"/>
      <c r="BX4" s="30"/>
      <c r="BY4" s="30"/>
    </row>
    <row r="5" spans="1:77" ht="9.75" customHeight="1" x14ac:dyDescent="0.2">
      <c r="A5" s="27"/>
      <c r="B5" s="27"/>
      <c r="C5" s="27"/>
      <c r="D5" s="27"/>
      <c r="E5" s="27"/>
      <c r="F5" s="27"/>
      <c r="G5" s="27"/>
      <c r="H5" s="27"/>
      <c r="I5" s="27"/>
      <c r="J5" s="27"/>
      <c r="K5" s="27"/>
      <c r="L5" s="27"/>
      <c r="M5" s="27"/>
      <c r="N5" s="27"/>
      <c r="O5" s="27"/>
      <c r="P5" s="27"/>
      <c r="Q5" s="23"/>
      <c r="R5" s="23"/>
      <c r="S5" s="23"/>
      <c r="T5" s="23"/>
      <c r="U5" s="23"/>
      <c r="V5" s="23"/>
      <c r="W5" s="23"/>
    </row>
    <row r="6" spans="1:77" ht="24" customHeight="1" x14ac:dyDescent="0.2">
      <c r="A6" s="383" t="s">
        <v>59</v>
      </c>
      <c r="B6" s="383"/>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4" t="str">
        <f>請求書YA01!AC5</f>
        <v>作業所</v>
      </c>
      <c r="AG6" s="384"/>
      <c r="AH6" s="384"/>
      <c r="AI6" s="384"/>
      <c r="AJ6" s="384"/>
      <c r="AK6" s="384"/>
      <c r="AL6" s="384"/>
      <c r="AM6" s="384"/>
      <c r="AS6" s="28" t="s">
        <v>6</v>
      </c>
      <c r="AT6" s="139"/>
      <c r="AU6" s="139"/>
      <c r="AW6" s="385" t="s">
        <v>54</v>
      </c>
      <c r="AX6" s="385"/>
      <c r="AY6" s="385"/>
      <c r="AZ6" s="385"/>
      <c r="BA6" s="385"/>
      <c r="BB6" s="385"/>
      <c r="BC6" s="385"/>
      <c r="BD6" s="385"/>
      <c r="BE6" s="385"/>
      <c r="BF6" s="385"/>
      <c r="BG6" s="385"/>
      <c r="BH6" s="385"/>
      <c r="BI6" s="385"/>
      <c r="BJ6" s="385"/>
      <c r="BK6" s="385"/>
      <c r="BL6" s="385"/>
      <c r="BM6" s="385"/>
      <c r="BN6" s="385"/>
      <c r="BO6" s="385"/>
      <c r="BP6" s="385"/>
      <c r="BQ6" s="385"/>
      <c r="BR6" s="385"/>
      <c r="BS6" s="385"/>
      <c r="BT6" s="385"/>
      <c r="BU6" s="385"/>
      <c r="BV6" s="385"/>
      <c r="BW6" s="385"/>
      <c r="BX6" s="385"/>
      <c r="BY6" s="385"/>
    </row>
    <row r="7" spans="1:77" ht="19.8" customHeight="1" x14ac:dyDescent="0.2">
      <c r="AS7" s="28" t="s">
        <v>7</v>
      </c>
      <c r="AT7" s="28"/>
      <c r="AU7" s="28"/>
      <c r="AV7" s="30"/>
      <c r="AW7" s="386" t="s">
        <v>323</v>
      </c>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row>
    <row r="8" spans="1:77" ht="18" customHeight="1" x14ac:dyDescent="0.2">
      <c r="AS8" s="28" t="s">
        <v>4</v>
      </c>
      <c r="AT8" s="28"/>
      <c r="AU8" s="28"/>
      <c r="AV8" s="31"/>
      <c r="AW8" s="385" t="s">
        <v>322</v>
      </c>
      <c r="AX8" s="385"/>
      <c r="AY8" s="385"/>
      <c r="AZ8" s="385"/>
      <c r="BA8" s="385"/>
      <c r="BB8" s="385"/>
      <c r="BC8" s="385"/>
      <c r="BD8" s="385"/>
      <c r="BE8" s="385"/>
      <c r="BF8" s="385"/>
      <c r="BG8" s="385"/>
      <c r="BH8" s="385"/>
      <c r="BI8" s="385"/>
      <c r="BJ8" s="385"/>
      <c r="BK8" s="385"/>
      <c r="BL8" s="385"/>
      <c r="BM8" s="385"/>
      <c r="BN8" s="385"/>
      <c r="BO8" s="385"/>
      <c r="BP8" s="385"/>
      <c r="BQ8" s="385"/>
      <c r="BR8" s="385"/>
      <c r="BS8" s="385"/>
      <c r="BT8" s="385"/>
      <c r="BU8" s="385"/>
      <c r="BV8" s="385"/>
      <c r="BW8" s="385"/>
      <c r="BX8" s="52"/>
      <c r="BY8" s="32" t="s">
        <v>24</v>
      </c>
    </row>
    <row r="9" spans="1:77" ht="15.75" customHeight="1" x14ac:dyDescent="0.2">
      <c r="AS9" s="28" t="s">
        <v>5</v>
      </c>
      <c r="AT9" s="28"/>
      <c r="AU9" s="28"/>
      <c r="AV9" s="29"/>
      <c r="AW9" s="372" t="s">
        <v>203</v>
      </c>
      <c r="AX9" s="372"/>
      <c r="AY9" s="372"/>
      <c r="AZ9" s="372"/>
      <c r="BA9" s="372"/>
      <c r="BB9" s="372"/>
      <c r="BC9" s="372"/>
      <c r="BD9" s="372"/>
      <c r="BE9" s="372"/>
      <c r="BF9" s="372"/>
      <c r="BG9" s="372"/>
      <c r="BH9" s="372"/>
      <c r="BI9" s="372"/>
      <c r="BJ9" s="372"/>
      <c r="BK9" s="372"/>
      <c r="BL9" s="372"/>
      <c r="BM9" s="372"/>
      <c r="BN9" s="372"/>
      <c r="BO9" s="372"/>
      <c r="BP9" s="372"/>
      <c r="BQ9" s="372"/>
      <c r="BR9" s="372"/>
      <c r="BS9" s="372"/>
      <c r="BT9" s="372"/>
      <c r="BU9" s="372"/>
      <c r="BV9" s="372"/>
      <c r="BW9" s="372"/>
      <c r="BX9" s="243"/>
      <c r="BY9" s="243"/>
    </row>
    <row r="10" spans="1:77" ht="8.25" customHeight="1" x14ac:dyDescent="0.2">
      <c r="AW10" s="34"/>
      <c r="AX10" s="34"/>
      <c r="AY10" s="34"/>
      <c r="AZ10" s="34"/>
      <c r="BA10" s="34"/>
      <c r="BB10" s="34"/>
      <c r="BC10" s="34"/>
      <c r="BD10" s="151"/>
      <c r="BE10" s="151"/>
      <c r="BF10" s="151"/>
      <c r="BG10" s="151"/>
      <c r="BH10" s="151"/>
      <c r="BI10" s="151"/>
      <c r="BJ10" s="151"/>
      <c r="BK10" s="151"/>
      <c r="BL10" s="151"/>
      <c r="BM10" s="151"/>
      <c r="BN10" s="151"/>
      <c r="BO10" s="151"/>
      <c r="BP10" s="151"/>
      <c r="BQ10" s="151"/>
      <c r="BR10" s="151"/>
      <c r="BS10" s="151"/>
      <c r="BT10" s="151"/>
      <c r="BU10" s="151"/>
      <c r="BV10" s="151"/>
      <c r="BW10" s="151"/>
    </row>
    <row r="11" spans="1:77" ht="8.25" customHeight="1" x14ac:dyDescent="0.2">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row>
    <row r="12" spans="1:77" ht="22.5" customHeight="1" x14ac:dyDescent="0.2">
      <c r="A12" s="373" t="s">
        <v>66</v>
      </c>
      <c r="B12" s="374"/>
      <c r="C12" s="374" t="s">
        <v>65</v>
      </c>
      <c r="D12" s="374"/>
      <c r="E12" s="374" t="s">
        <v>19</v>
      </c>
      <c r="F12" s="374"/>
      <c r="G12" s="374"/>
      <c r="H12" s="374"/>
      <c r="I12" s="374"/>
      <c r="J12" s="374"/>
      <c r="K12" s="374"/>
      <c r="L12" s="374"/>
      <c r="M12" s="374"/>
      <c r="N12" s="374"/>
      <c r="O12" s="374"/>
      <c r="P12" s="374"/>
      <c r="Q12" s="374"/>
      <c r="R12" s="374"/>
      <c r="S12" s="374"/>
      <c r="T12" s="374"/>
      <c r="U12" s="374"/>
      <c r="V12" s="374"/>
      <c r="W12" s="374"/>
      <c r="X12" s="374"/>
      <c r="Y12" s="374"/>
      <c r="Z12" s="375" t="s">
        <v>20</v>
      </c>
      <c r="AA12" s="375"/>
      <c r="AB12" s="375"/>
      <c r="AC12" s="375"/>
      <c r="AD12" s="375"/>
      <c r="AE12" s="375"/>
      <c r="AF12" s="375"/>
      <c r="AG12" s="375"/>
      <c r="AH12" s="374" t="s">
        <v>21</v>
      </c>
      <c r="AI12" s="374"/>
      <c r="AJ12" s="374"/>
      <c r="AK12" s="376"/>
      <c r="AL12" s="377" t="s">
        <v>196</v>
      </c>
      <c r="AM12" s="378"/>
      <c r="AN12" s="378"/>
      <c r="AO12" s="378"/>
      <c r="AP12" s="378"/>
      <c r="AQ12" s="378"/>
      <c r="AR12" s="378"/>
      <c r="AS12" s="379"/>
      <c r="AT12" s="380" t="s">
        <v>195</v>
      </c>
      <c r="AU12" s="374"/>
      <c r="AV12" s="374"/>
      <c r="AW12" s="374"/>
      <c r="AX12" s="374"/>
      <c r="AY12" s="374"/>
      <c r="AZ12" s="374"/>
      <c r="BA12" s="374"/>
      <c r="BB12" s="374"/>
      <c r="BC12" s="374" t="s">
        <v>183</v>
      </c>
      <c r="BD12" s="374"/>
      <c r="BE12" s="374"/>
      <c r="BF12" s="374"/>
      <c r="BG12" s="374"/>
      <c r="BH12" s="381" t="s">
        <v>67</v>
      </c>
      <c r="BI12" s="381"/>
      <c r="BJ12" s="381"/>
      <c r="BK12" s="381"/>
      <c r="BL12" s="381"/>
      <c r="BM12" s="381"/>
      <c r="BN12" s="381"/>
      <c r="BO12" s="381"/>
      <c r="BP12" s="381"/>
      <c r="BQ12" s="381"/>
      <c r="BR12" s="381"/>
      <c r="BS12" s="381"/>
      <c r="BT12" s="381"/>
      <c r="BU12" s="381"/>
      <c r="BV12" s="381"/>
      <c r="BW12" s="381"/>
      <c r="BX12" s="381"/>
      <c r="BY12" s="382"/>
    </row>
    <row r="13" spans="1:77" s="30" customFormat="1" ht="25.5" customHeight="1" x14ac:dyDescent="0.2">
      <c r="A13" s="399">
        <v>10</v>
      </c>
      <c r="B13" s="400"/>
      <c r="C13" s="400">
        <v>1</v>
      </c>
      <c r="D13" s="400"/>
      <c r="E13" s="401" t="s">
        <v>193</v>
      </c>
      <c r="F13" s="401"/>
      <c r="G13" s="401"/>
      <c r="H13" s="401"/>
      <c r="I13" s="401"/>
      <c r="J13" s="401"/>
      <c r="K13" s="401"/>
      <c r="L13" s="401"/>
      <c r="M13" s="401"/>
      <c r="N13" s="401"/>
      <c r="O13" s="401"/>
      <c r="P13" s="401"/>
      <c r="Q13" s="401"/>
      <c r="R13" s="401"/>
      <c r="S13" s="401"/>
      <c r="T13" s="401"/>
      <c r="U13" s="401"/>
      <c r="V13" s="401"/>
      <c r="W13" s="401"/>
      <c r="X13" s="401"/>
      <c r="Y13" s="401"/>
      <c r="Z13" s="402">
        <v>5</v>
      </c>
      <c r="AA13" s="402"/>
      <c r="AB13" s="402"/>
      <c r="AC13" s="402"/>
      <c r="AD13" s="402"/>
      <c r="AE13" s="402"/>
      <c r="AF13" s="402"/>
      <c r="AG13" s="402"/>
      <c r="AH13" s="396" t="s">
        <v>58</v>
      </c>
      <c r="AI13" s="396"/>
      <c r="AJ13" s="396"/>
      <c r="AK13" s="396"/>
      <c r="AL13" s="405">
        <v>800</v>
      </c>
      <c r="AM13" s="405"/>
      <c r="AN13" s="405"/>
      <c r="AO13" s="405"/>
      <c r="AP13" s="405"/>
      <c r="AQ13" s="405"/>
      <c r="AR13" s="405"/>
      <c r="AS13" s="405"/>
      <c r="AT13" s="404">
        <v>4000</v>
      </c>
      <c r="AU13" s="404"/>
      <c r="AV13" s="404"/>
      <c r="AW13" s="404"/>
      <c r="AX13" s="404"/>
      <c r="AY13" s="404"/>
      <c r="AZ13" s="404"/>
      <c r="BA13" s="404"/>
      <c r="BB13" s="404"/>
      <c r="BC13" s="395">
        <v>0.1</v>
      </c>
      <c r="BD13" s="396"/>
      <c r="BE13" s="396"/>
      <c r="BF13" s="396"/>
      <c r="BG13" s="396"/>
      <c r="BH13" s="397"/>
      <c r="BI13" s="397"/>
      <c r="BJ13" s="397"/>
      <c r="BK13" s="397"/>
      <c r="BL13" s="397"/>
      <c r="BM13" s="397"/>
      <c r="BN13" s="397"/>
      <c r="BO13" s="397"/>
      <c r="BP13" s="397"/>
      <c r="BQ13" s="397"/>
      <c r="BR13" s="397"/>
      <c r="BS13" s="397"/>
      <c r="BT13" s="397"/>
      <c r="BU13" s="397"/>
      <c r="BV13" s="397"/>
      <c r="BW13" s="397"/>
      <c r="BX13" s="397"/>
      <c r="BY13" s="398"/>
    </row>
    <row r="14" spans="1:77" s="30" customFormat="1" ht="25.5" customHeight="1" x14ac:dyDescent="0.2">
      <c r="A14" s="399"/>
      <c r="B14" s="400"/>
      <c r="C14" s="400">
        <v>6</v>
      </c>
      <c r="D14" s="400"/>
      <c r="E14" s="401" t="s">
        <v>189</v>
      </c>
      <c r="F14" s="401"/>
      <c r="G14" s="401"/>
      <c r="H14" s="401"/>
      <c r="I14" s="401"/>
      <c r="J14" s="401"/>
      <c r="K14" s="401"/>
      <c r="L14" s="401"/>
      <c r="M14" s="401"/>
      <c r="N14" s="401"/>
      <c r="O14" s="401"/>
      <c r="P14" s="401"/>
      <c r="Q14" s="401"/>
      <c r="R14" s="401"/>
      <c r="S14" s="401"/>
      <c r="T14" s="401"/>
      <c r="U14" s="401"/>
      <c r="V14" s="401"/>
      <c r="W14" s="401"/>
      <c r="X14" s="401"/>
      <c r="Y14" s="401"/>
      <c r="Z14" s="402">
        <v>12</v>
      </c>
      <c r="AA14" s="402"/>
      <c r="AB14" s="402"/>
      <c r="AC14" s="402"/>
      <c r="AD14" s="402"/>
      <c r="AE14" s="402"/>
      <c r="AF14" s="402"/>
      <c r="AG14" s="402"/>
      <c r="AH14" s="396" t="s">
        <v>190</v>
      </c>
      <c r="AI14" s="396"/>
      <c r="AJ14" s="396"/>
      <c r="AK14" s="396"/>
      <c r="AL14" s="403">
        <v>200</v>
      </c>
      <c r="AM14" s="403"/>
      <c r="AN14" s="403"/>
      <c r="AO14" s="403"/>
      <c r="AP14" s="403"/>
      <c r="AQ14" s="403"/>
      <c r="AR14" s="403"/>
      <c r="AS14" s="403"/>
      <c r="AT14" s="404">
        <v>2400</v>
      </c>
      <c r="AU14" s="404"/>
      <c r="AV14" s="404"/>
      <c r="AW14" s="404"/>
      <c r="AX14" s="404"/>
      <c r="AY14" s="404"/>
      <c r="AZ14" s="404"/>
      <c r="BA14" s="404"/>
      <c r="BB14" s="404"/>
      <c r="BC14" s="395" t="s">
        <v>188</v>
      </c>
      <c r="BD14" s="396"/>
      <c r="BE14" s="396"/>
      <c r="BF14" s="396"/>
      <c r="BG14" s="396"/>
      <c r="BH14" s="397"/>
      <c r="BI14" s="397"/>
      <c r="BJ14" s="397"/>
      <c r="BK14" s="397"/>
      <c r="BL14" s="397"/>
      <c r="BM14" s="397"/>
      <c r="BN14" s="397"/>
      <c r="BO14" s="397"/>
      <c r="BP14" s="397"/>
      <c r="BQ14" s="397"/>
      <c r="BR14" s="397"/>
      <c r="BS14" s="397"/>
      <c r="BT14" s="397"/>
      <c r="BU14" s="397"/>
      <c r="BV14" s="397"/>
      <c r="BW14" s="397"/>
      <c r="BX14" s="397"/>
      <c r="BY14" s="398"/>
    </row>
    <row r="15" spans="1:77" s="30" customFormat="1" ht="25.5" customHeight="1" x14ac:dyDescent="0.2">
      <c r="A15" s="399"/>
      <c r="B15" s="400"/>
      <c r="C15" s="400">
        <v>6</v>
      </c>
      <c r="D15" s="400"/>
      <c r="E15" s="401" t="s">
        <v>197</v>
      </c>
      <c r="F15" s="401"/>
      <c r="G15" s="401"/>
      <c r="H15" s="401"/>
      <c r="I15" s="401"/>
      <c r="J15" s="401"/>
      <c r="K15" s="401"/>
      <c r="L15" s="401"/>
      <c r="M15" s="401"/>
      <c r="N15" s="401"/>
      <c r="O15" s="401"/>
      <c r="P15" s="401"/>
      <c r="Q15" s="401"/>
      <c r="R15" s="401"/>
      <c r="S15" s="401"/>
      <c r="T15" s="401"/>
      <c r="U15" s="401"/>
      <c r="V15" s="401"/>
      <c r="W15" s="401"/>
      <c r="X15" s="401"/>
      <c r="Y15" s="401"/>
      <c r="Z15" s="402"/>
      <c r="AA15" s="402"/>
      <c r="AB15" s="402"/>
      <c r="AC15" s="402"/>
      <c r="AD15" s="402"/>
      <c r="AE15" s="402"/>
      <c r="AF15" s="402"/>
      <c r="AG15" s="402"/>
      <c r="AH15" s="396"/>
      <c r="AI15" s="396"/>
      <c r="AJ15" s="396"/>
      <c r="AK15" s="396"/>
      <c r="AL15" s="403"/>
      <c r="AM15" s="403"/>
      <c r="AN15" s="403"/>
      <c r="AO15" s="403"/>
      <c r="AP15" s="403"/>
      <c r="AQ15" s="403"/>
      <c r="AR15" s="403"/>
      <c r="AS15" s="403"/>
      <c r="AT15" s="404">
        <v>-240</v>
      </c>
      <c r="AU15" s="404"/>
      <c r="AV15" s="404"/>
      <c r="AW15" s="404"/>
      <c r="AX15" s="404"/>
      <c r="AY15" s="404"/>
      <c r="AZ15" s="404"/>
      <c r="BA15" s="404"/>
      <c r="BB15" s="404"/>
      <c r="BC15" s="395" t="s">
        <v>188</v>
      </c>
      <c r="BD15" s="396"/>
      <c r="BE15" s="396"/>
      <c r="BF15" s="396"/>
      <c r="BG15" s="396"/>
      <c r="BH15" s="397"/>
      <c r="BI15" s="397"/>
      <c r="BJ15" s="397"/>
      <c r="BK15" s="397"/>
      <c r="BL15" s="397"/>
      <c r="BM15" s="397"/>
      <c r="BN15" s="397"/>
      <c r="BO15" s="397"/>
      <c r="BP15" s="397"/>
      <c r="BQ15" s="397"/>
      <c r="BR15" s="397"/>
      <c r="BS15" s="397"/>
      <c r="BT15" s="397"/>
      <c r="BU15" s="397"/>
      <c r="BV15" s="397"/>
      <c r="BW15" s="397"/>
      <c r="BX15" s="397"/>
      <c r="BY15" s="398"/>
    </row>
    <row r="16" spans="1:77" s="30" customFormat="1" ht="25.5" customHeight="1" x14ac:dyDescent="0.2">
      <c r="A16" s="399"/>
      <c r="B16" s="400"/>
      <c r="C16" s="400">
        <v>20</v>
      </c>
      <c r="D16" s="400"/>
      <c r="E16" s="401" t="s">
        <v>252</v>
      </c>
      <c r="F16" s="401"/>
      <c r="G16" s="401"/>
      <c r="H16" s="401"/>
      <c r="I16" s="401"/>
      <c r="J16" s="401"/>
      <c r="K16" s="401"/>
      <c r="L16" s="401"/>
      <c r="M16" s="401"/>
      <c r="N16" s="401"/>
      <c r="O16" s="401"/>
      <c r="P16" s="401"/>
      <c r="Q16" s="401"/>
      <c r="R16" s="401"/>
      <c r="S16" s="401"/>
      <c r="T16" s="401"/>
      <c r="U16" s="401"/>
      <c r="V16" s="401"/>
      <c r="W16" s="401"/>
      <c r="X16" s="401"/>
      <c r="Y16" s="401"/>
      <c r="Z16" s="402">
        <v>100</v>
      </c>
      <c r="AA16" s="402"/>
      <c r="AB16" s="402"/>
      <c r="AC16" s="402"/>
      <c r="AD16" s="402"/>
      <c r="AE16" s="402"/>
      <c r="AF16" s="402"/>
      <c r="AG16" s="402"/>
      <c r="AH16" s="396" t="s">
        <v>325</v>
      </c>
      <c r="AI16" s="396"/>
      <c r="AJ16" s="396"/>
      <c r="AK16" s="396"/>
      <c r="AL16" s="403">
        <v>130</v>
      </c>
      <c r="AM16" s="403"/>
      <c r="AN16" s="403"/>
      <c r="AO16" s="403"/>
      <c r="AP16" s="403"/>
      <c r="AQ16" s="403"/>
      <c r="AR16" s="403"/>
      <c r="AS16" s="403"/>
      <c r="AT16" s="404">
        <v>13000</v>
      </c>
      <c r="AU16" s="404"/>
      <c r="AV16" s="404"/>
      <c r="AW16" s="404"/>
      <c r="AX16" s="404"/>
      <c r="AY16" s="404"/>
      <c r="AZ16" s="404"/>
      <c r="BA16" s="404"/>
      <c r="BB16" s="404"/>
      <c r="BC16" s="395">
        <v>0.1</v>
      </c>
      <c r="BD16" s="396"/>
      <c r="BE16" s="396"/>
      <c r="BF16" s="396"/>
      <c r="BG16" s="396"/>
      <c r="BH16" s="397"/>
      <c r="BI16" s="397"/>
      <c r="BJ16" s="397"/>
      <c r="BK16" s="397"/>
      <c r="BL16" s="397"/>
      <c r="BM16" s="397"/>
      <c r="BN16" s="397"/>
      <c r="BO16" s="397"/>
      <c r="BP16" s="397"/>
      <c r="BQ16" s="397"/>
      <c r="BR16" s="397"/>
      <c r="BS16" s="397"/>
      <c r="BT16" s="397"/>
      <c r="BU16" s="397"/>
      <c r="BV16" s="397"/>
      <c r="BW16" s="397"/>
      <c r="BX16" s="397"/>
      <c r="BY16" s="398"/>
    </row>
    <row r="17" spans="1:77" s="30" customFormat="1" ht="25.5" customHeight="1" x14ac:dyDescent="0.2">
      <c r="A17" s="399"/>
      <c r="B17" s="400"/>
      <c r="C17" s="400">
        <v>20</v>
      </c>
      <c r="D17" s="400"/>
      <c r="E17" s="401" t="s">
        <v>324</v>
      </c>
      <c r="F17" s="401"/>
      <c r="G17" s="401"/>
      <c r="H17" s="401"/>
      <c r="I17" s="401"/>
      <c r="J17" s="401"/>
      <c r="K17" s="401"/>
      <c r="L17" s="401"/>
      <c r="M17" s="401"/>
      <c r="N17" s="401"/>
      <c r="O17" s="401"/>
      <c r="P17" s="401"/>
      <c r="Q17" s="401"/>
      <c r="R17" s="401"/>
      <c r="S17" s="401"/>
      <c r="T17" s="401"/>
      <c r="U17" s="401"/>
      <c r="V17" s="401"/>
      <c r="W17" s="401"/>
      <c r="X17" s="401"/>
      <c r="Y17" s="401"/>
      <c r="Z17" s="402"/>
      <c r="AA17" s="402"/>
      <c r="AB17" s="402"/>
      <c r="AC17" s="402"/>
      <c r="AD17" s="402"/>
      <c r="AE17" s="402"/>
      <c r="AF17" s="402"/>
      <c r="AG17" s="402"/>
      <c r="AH17" s="396"/>
      <c r="AI17" s="396"/>
      <c r="AJ17" s="396"/>
      <c r="AK17" s="396"/>
      <c r="AL17" s="403"/>
      <c r="AM17" s="403"/>
      <c r="AN17" s="403"/>
      <c r="AO17" s="403"/>
      <c r="AP17" s="403"/>
      <c r="AQ17" s="403"/>
      <c r="AR17" s="403"/>
      <c r="AS17" s="403"/>
      <c r="AT17" s="404">
        <v>7000</v>
      </c>
      <c r="AU17" s="404"/>
      <c r="AV17" s="404"/>
      <c r="AW17" s="404"/>
      <c r="AX17" s="404"/>
      <c r="AY17" s="404"/>
      <c r="AZ17" s="404"/>
      <c r="BA17" s="404"/>
      <c r="BB17" s="404"/>
      <c r="BC17" s="395" t="s">
        <v>187</v>
      </c>
      <c r="BD17" s="396"/>
      <c r="BE17" s="396"/>
      <c r="BF17" s="396"/>
      <c r="BG17" s="396"/>
      <c r="BH17" s="397"/>
      <c r="BI17" s="397"/>
      <c r="BJ17" s="397"/>
      <c r="BK17" s="397"/>
      <c r="BL17" s="397"/>
      <c r="BM17" s="397"/>
      <c r="BN17" s="397"/>
      <c r="BO17" s="397"/>
      <c r="BP17" s="397"/>
      <c r="BQ17" s="397"/>
      <c r="BR17" s="397"/>
      <c r="BS17" s="397"/>
      <c r="BT17" s="397"/>
      <c r="BU17" s="397"/>
      <c r="BV17" s="397"/>
      <c r="BW17" s="397"/>
      <c r="BX17" s="397"/>
      <c r="BY17" s="398"/>
    </row>
    <row r="18" spans="1:77" s="30" customFormat="1" ht="25.5" customHeight="1" x14ac:dyDescent="0.2">
      <c r="A18" s="399"/>
      <c r="B18" s="400"/>
      <c r="C18" s="400">
        <v>31</v>
      </c>
      <c r="D18" s="400"/>
      <c r="E18" s="401" t="s">
        <v>191</v>
      </c>
      <c r="F18" s="401"/>
      <c r="G18" s="401"/>
      <c r="H18" s="401"/>
      <c r="I18" s="401"/>
      <c r="J18" s="401"/>
      <c r="K18" s="401"/>
      <c r="L18" s="401"/>
      <c r="M18" s="401"/>
      <c r="N18" s="401"/>
      <c r="O18" s="401"/>
      <c r="P18" s="401"/>
      <c r="Q18" s="401"/>
      <c r="R18" s="401"/>
      <c r="S18" s="401"/>
      <c r="T18" s="401"/>
      <c r="U18" s="401"/>
      <c r="V18" s="401"/>
      <c r="W18" s="401"/>
      <c r="X18" s="401"/>
      <c r="Y18" s="401"/>
      <c r="Z18" s="402">
        <v>5</v>
      </c>
      <c r="AA18" s="402"/>
      <c r="AB18" s="402"/>
      <c r="AC18" s="402"/>
      <c r="AD18" s="402"/>
      <c r="AE18" s="402"/>
      <c r="AF18" s="402"/>
      <c r="AG18" s="402"/>
      <c r="AH18" s="396" t="s">
        <v>50</v>
      </c>
      <c r="AI18" s="396"/>
      <c r="AJ18" s="396"/>
      <c r="AK18" s="396"/>
      <c r="AL18" s="403">
        <v>500</v>
      </c>
      <c r="AM18" s="403"/>
      <c r="AN18" s="403"/>
      <c r="AO18" s="403"/>
      <c r="AP18" s="403"/>
      <c r="AQ18" s="403"/>
      <c r="AR18" s="403"/>
      <c r="AS18" s="403"/>
      <c r="AT18" s="404">
        <v>2500</v>
      </c>
      <c r="AU18" s="404"/>
      <c r="AV18" s="404"/>
      <c r="AW18" s="404"/>
      <c r="AX18" s="404"/>
      <c r="AY18" s="404"/>
      <c r="AZ18" s="404"/>
      <c r="BA18" s="404"/>
      <c r="BB18" s="404"/>
      <c r="BC18" s="395" t="s">
        <v>184</v>
      </c>
      <c r="BD18" s="396"/>
      <c r="BE18" s="396"/>
      <c r="BF18" s="396"/>
      <c r="BG18" s="396"/>
      <c r="BH18" s="397"/>
      <c r="BI18" s="397"/>
      <c r="BJ18" s="397"/>
      <c r="BK18" s="397"/>
      <c r="BL18" s="397"/>
      <c r="BM18" s="397"/>
      <c r="BN18" s="397"/>
      <c r="BO18" s="397"/>
      <c r="BP18" s="397"/>
      <c r="BQ18" s="397"/>
      <c r="BR18" s="397"/>
      <c r="BS18" s="397"/>
      <c r="BT18" s="397"/>
      <c r="BU18" s="397"/>
      <c r="BV18" s="397"/>
      <c r="BW18" s="397"/>
      <c r="BX18" s="397"/>
      <c r="BY18" s="398"/>
    </row>
    <row r="19" spans="1:77" s="30" customFormat="1" ht="25.5" customHeight="1" x14ac:dyDescent="0.2">
      <c r="A19" s="399"/>
      <c r="B19" s="400"/>
      <c r="C19" s="400"/>
      <c r="D19" s="400"/>
      <c r="E19" s="401"/>
      <c r="F19" s="401"/>
      <c r="G19" s="401"/>
      <c r="H19" s="401"/>
      <c r="I19" s="401"/>
      <c r="J19" s="401"/>
      <c r="K19" s="401"/>
      <c r="L19" s="401"/>
      <c r="M19" s="401"/>
      <c r="N19" s="401"/>
      <c r="O19" s="401"/>
      <c r="P19" s="401"/>
      <c r="Q19" s="401"/>
      <c r="R19" s="401"/>
      <c r="S19" s="401"/>
      <c r="T19" s="401"/>
      <c r="U19" s="401"/>
      <c r="V19" s="401"/>
      <c r="W19" s="401"/>
      <c r="X19" s="401"/>
      <c r="Y19" s="401"/>
      <c r="Z19" s="402"/>
      <c r="AA19" s="402"/>
      <c r="AB19" s="402"/>
      <c r="AC19" s="402"/>
      <c r="AD19" s="402"/>
      <c r="AE19" s="402"/>
      <c r="AF19" s="402"/>
      <c r="AG19" s="402"/>
      <c r="AH19" s="396"/>
      <c r="AI19" s="396"/>
      <c r="AJ19" s="396"/>
      <c r="AK19" s="396"/>
      <c r="AL19" s="403"/>
      <c r="AM19" s="403"/>
      <c r="AN19" s="403"/>
      <c r="AO19" s="403"/>
      <c r="AP19" s="403"/>
      <c r="AQ19" s="403"/>
      <c r="AR19" s="403"/>
      <c r="AS19" s="403"/>
      <c r="AT19" s="404"/>
      <c r="AU19" s="404"/>
      <c r="AV19" s="404"/>
      <c r="AW19" s="404"/>
      <c r="AX19" s="404"/>
      <c r="AY19" s="404"/>
      <c r="AZ19" s="404"/>
      <c r="BA19" s="404"/>
      <c r="BB19" s="404"/>
      <c r="BC19" s="395"/>
      <c r="BD19" s="396"/>
      <c r="BE19" s="396"/>
      <c r="BF19" s="396"/>
      <c r="BG19" s="396"/>
      <c r="BH19" s="397"/>
      <c r="BI19" s="397"/>
      <c r="BJ19" s="397"/>
      <c r="BK19" s="397"/>
      <c r="BL19" s="397"/>
      <c r="BM19" s="397"/>
      <c r="BN19" s="397"/>
      <c r="BO19" s="397"/>
      <c r="BP19" s="397"/>
      <c r="BQ19" s="397"/>
      <c r="BR19" s="397"/>
      <c r="BS19" s="397"/>
      <c r="BT19" s="397"/>
      <c r="BU19" s="397"/>
      <c r="BV19" s="397"/>
      <c r="BW19" s="397"/>
      <c r="BX19" s="397"/>
      <c r="BY19" s="398"/>
    </row>
    <row r="20" spans="1:77" s="30" customFormat="1" ht="25.5" customHeight="1" x14ac:dyDescent="0.2">
      <c r="A20" s="399"/>
      <c r="B20" s="400"/>
      <c r="C20" s="400"/>
      <c r="D20" s="400"/>
      <c r="E20" s="401"/>
      <c r="F20" s="401"/>
      <c r="G20" s="401"/>
      <c r="H20" s="401"/>
      <c r="I20" s="401"/>
      <c r="J20" s="401"/>
      <c r="K20" s="401"/>
      <c r="L20" s="401"/>
      <c r="M20" s="401"/>
      <c r="N20" s="401"/>
      <c r="O20" s="401"/>
      <c r="P20" s="401"/>
      <c r="Q20" s="401"/>
      <c r="R20" s="401"/>
      <c r="S20" s="401"/>
      <c r="T20" s="401"/>
      <c r="U20" s="401"/>
      <c r="V20" s="401"/>
      <c r="W20" s="401"/>
      <c r="X20" s="401"/>
      <c r="Y20" s="401"/>
      <c r="Z20" s="402"/>
      <c r="AA20" s="402"/>
      <c r="AB20" s="402"/>
      <c r="AC20" s="402"/>
      <c r="AD20" s="402"/>
      <c r="AE20" s="402"/>
      <c r="AF20" s="402"/>
      <c r="AG20" s="402"/>
      <c r="AH20" s="396"/>
      <c r="AI20" s="396"/>
      <c r="AJ20" s="396"/>
      <c r="AK20" s="396"/>
      <c r="AL20" s="403"/>
      <c r="AM20" s="403"/>
      <c r="AN20" s="403"/>
      <c r="AO20" s="403"/>
      <c r="AP20" s="403"/>
      <c r="AQ20" s="403"/>
      <c r="AR20" s="403"/>
      <c r="AS20" s="403"/>
      <c r="AT20" s="404"/>
      <c r="AU20" s="404"/>
      <c r="AV20" s="404"/>
      <c r="AW20" s="404"/>
      <c r="AX20" s="404"/>
      <c r="AY20" s="404"/>
      <c r="AZ20" s="404"/>
      <c r="BA20" s="404"/>
      <c r="BB20" s="404"/>
      <c r="BC20" s="395"/>
      <c r="BD20" s="396"/>
      <c r="BE20" s="396"/>
      <c r="BF20" s="396"/>
      <c r="BG20" s="396"/>
      <c r="BH20" s="397"/>
      <c r="BI20" s="397"/>
      <c r="BJ20" s="397"/>
      <c r="BK20" s="397"/>
      <c r="BL20" s="397"/>
      <c r="BM20" s="397"/>
      <c r="BN20" s="397"/>
      <c r="BO20" s="397"/>
      <c r="BP20" s="397"/>
      <c r="BQ20" s="397"/>
      <c r="BR20" s="397"/>
      <c r="BS20" s="397"/>
      <c r="BT20" s="397"/>
      <c r="BU20" s="397"/>
      <c r="BV20" s="397"/>
      <c r="BW20" s="397"/>
      <c r="BX20" s="397"/>
      <c r="BY20" s="398"/>
    </row>
    <row r="21" spans="1:77" s="30" customFormat="1" ht="25.5" customHeight="1" x14ac:dyDescent="0.2">
      <c r="A21" s="399"/>
      <c r="B21" s="400"/>
      <c r="C21" s="400"/>
      <c r="D21" s="400"/>
      <c r="E21" s="401"/>
      <c r="F21" s="401"/>
      <c r="G21" s="401"/>
      <c r="H21" s="401"/>
      <c r="I21" s="401"/>
      <c r="J21" s="401"/>
      <c r="K21" s="401"/>
      <c r="L21" s="401"/>
      <c r="M21" s="401"/>
      <c r="N21" s="401"/>
      <c r="O21" s="401"/>
      <c r="P21" s="401"/>
      <c r="Q21" s="401"/>
      <c r="R21" s="401"/>
      <c r="S21" s="401"/>
      <c r="T21" s="401"/>
      <c r="U21" s="401"/>
      <c r="V21" s="401"/>
      <c r="W21" s="401"/>
      <c r="X21" s="401"/>
      <c r="Y21" s="401"/>
      <c r="Z21" s="402"/>
      <c r="AA21" s="402"/>
      <c r="AB21" s="402"/>
      <c r="AC21" s="402"/>
      <c r="AD21" s="402"/>
      <c r="AE21" s="402"/>
      <c r="AF21" s="402"/>
      <c r="AG21" s="402"/>
      <c r="AH21" s="396"/>
      <c r="AI21" s="396"/>
      <c r="AJ21" s="396"/>
      <c r="AK21" s="396"/>
      <c r="AL21" s="403"/>
      <c r="AM21" s="403"/>
      <c r="AN21" s="403"/>
      <c r="AO21" s="403"/>
      <c r="AP21" s="403"/>
      <c r="AQ21" s="403"/>
      <c r="AR21" s="403"/>
      <c r="AS21" s="403"/>
      <c r="AT21" s="404"/>
      <c r="AU21" s="404"/>
      <c r="AV21" s="404"/>
      <c r="AW21" s="404"/>
      <c r="AX21" s="404"/>
      <c r="AY21" s="404"/>
      <c r="AZ21" s="404"/>
      <c r="BA21" s="404"/>
      <c r="BB21" s="404"/>
      <c r="BC21" s="395"/>
      <c r="BD21" s="396"/>
      <c r="BE21" s="396"/>
      <c r="BF21" s="396"/>
      <c r="BG21" s="396"/>
      <c r="BH21" s="397"/>
      <c r="BI21" s="397"/>
      <c r="BJ21" s="397"/>
      <c r="BK21" s="397"/>
      <c r="BL21" s="397"/>
      <c r="BM21" s="397"/>
      <c r="BN21" s="397"/>
      <c r="BO21" s="397"/>
      <c r="BP21" s="397"/>
      <c r="BQ21" s="397"/>
      <c r="BR21" s="397"/>
      <c r="BS21" s="397"/>
      <c r="BT21" s="397"/>
      <c r="BU21" s="397"/>
      <c r="BV21" s="397"/>
      <c r="BW21" s="397"/>
      <c r="BX21" s="397"/>
      <c r="BY21" s="398"/>
    </row>
    <row r="22" spans="1:77" s="30" customFormat="1" ht="25.5" customHeight="1" x14ac:dyDescent="0.2">
      <c r="A22" s="399"/>
      <c r="B22" s="400"/>
      <c r="C22" s="400"/>
      <c r="D22" s="400"/>
      <c r="E22" s="401"/>
      <c r="F22" s="401"/>
      <c r="G22" s="401"/>
      <c r="H22" s="401"/>
      <c r="I22" s="401"/>
      <c r="J22" s="401"/>
      <c r="K22" s="401"/>
      <c r="L22" s="401"/>
      <c r="M22" s="401"/>
      <c r="N22" s="401"/>
      <c r="O22" s="401"/>
      <c r="P22" s="401"/>
      <c r="Q22" s="401"/>
      <c r="R22" s="401"/>
      <c r="S22" s="401"/>
      <c r="T22" s="401"/>
      <c r="U22" s="401"/>
      <c r="V22" s="401"/>
      <c r="W22" s="401"/>
      <c r="X22" s="401"/>
      <c r="Y22" s="401"/>
      <c r="Z22" s="402"/>
      <c r="AA22" s="402"/>
      <c r="AB22" s="402"/>
      <c r="AC22" s="402"/>
      <c r="AD22" s="402"/>
      <c r="AE22" s="402"/>
      <c r="AF22" s="402"/>
      <c r="AG22" s="402"/>
      <c r="AH22" s="396"/>
      <c r="AI22" s="396"/>
      <c r="AJ22" s="396"/>
      <c r="AK22" s="396"/>
      <c r="AL22" s="403"/>
      <c r="AM22" s="403"/>
      <c r="AN22" s="403"/>
      <c r="AO22" s="403"/>
      <c r="AP22" s="403"/>
      <c r="AQ22" s="403"/>
      <c r="AR22" s="403"/>
      <c r="AS22" s="403"/>
      <c r="AT22" s="404"/>
      <c r="AU22" s="404"/>
      <c r="AV22" s="404"/>
      <c r="AW22" s="404"/>
      <c r="AX22" s="404"/>
      <c r="AY22" s="404"/>
      <c r="AZ22" s="404"/>
      <c r="BA22" s="404"/>
      <c r="BB22" s="404"/>
      <c r="BC22" s="395"/>
      <c r="BD22" s="396"/>
      <c r="BE22" s="396"/>
      <c r="BF22" s="396"/>
      <c r="BG22" s="396"/>
      <c r="BH22" s="397"/>
      <c r="BI22" s="397"/>
      <c r="BJ22" s="397"/>
      <c r="BK22" s="397"/>
      <c r="BL22" s="397"/>
      <c r="BM22" s="397"/>
      <c r="BN22" s="397"/>
      <c r="BO22" s="397"/>
      <c r="BP22" s="397"/>
      <c r="BQ22" s="397"/>
      <c r="BR22" s="397"/>
      <c r="BS22" s="397"/>
      <c r="BT22" s="397"/>
      <c r="BU22" s="397"/>
      <c r="BV22" s="397"/>
      <c r="BW22" s="397"/>
      <c r="BX22" s="397"/>
      <c r="BY22" s="398"/>
    </row>
    <row r="23" spans="1:77" s="30" customFormat="1" ht="25.5" customHeight="1" x14ac:dyDescent="0.2">
      <c r="A23" s="399"/>
      <c r="B23" s="400"/>
      <c r="C23" s="400"/>
      <c r="D23" s="400"/>
      <c r="E23" s="401"/>
      <c r="F23" s="401"/>
      <c r="G23" s="401"/>
      <c r="H23" s="401"/>
      <c r="I23" s="401"/>
      <c r="J23" s="401"/>
      <c r="K23" s="401"/>
      <c r="L23" s="401"/>
      <c r="M23" s="401"/>
      <c r="N23" s="401"/>
      <c r="O23" s="401"/>
      <c r="P23" s="401"/>
      <c r="Q23" s="401"/>
      <c r="R23" s="401"/>
      <c r="S23" s="401"/>
      <c r="T23" s="401"/>
      <c r="U23" s="401"/>
      <c r="V23" s="401"/>
      <c r="W23" s="401"/>
      <c r="X23" s="401"/>
      <c r="Y23" s="401"/>
      <c r="Z23" s="402"/>
      <c r="AA23" s="402"/>
      <c r="AB23" s="402"/>
      <c r="AC23" s="402"/>
      <c r="AD23" s="402"/>
      <c r="AE23" s="402"/>
      <c r="AF23" s="402"/>
      <c r="AG23" s="402"/>
      <c r="AH23" s="396"/>
      <c r="AI23" s="396"/>
      <c r="AJ23" s="396"/>
      <c r="AK23" s="396"/>
      <c r="AL23" s="403"/>
      <c r="AM23" s="403"/>
      <c r="AN23" s="403"/>
      <c r="AO23" s="403"/>
      <c r="AP23" s="403"/>
      <c r="AQ23" s="403"/>
      <c r="AR23" s="403"/>
      <c r="AS23" s="403"/>
      <c r="AT23" s="404"/>
      <c r="AU23" s="404"/>
      <c r="AV23" s="404"/>
      <c r="AW23" s="404"/>
      <c r="AX23" s="404"/>
      <c r="AY23" s="404"/>
      <c r="AZ23" s="404"/>
      <c r="BA23" s="404"/>
      <c r="BB23" s="404"/>
      <c r="BC23" s="395"/>
      <c r="BD23" s="396"/>
      <c r="BE23" s="396"/>
      <c r="BF23" s="396"/>
      <c r="BG23" s="396"/>
      <c r="BH23" s="397"/>
      <c r="BI23" s="397"/>
      <c r="BJ23" s="397"/>
      <c r="BK23" s="397"/>
      <c r="BL23" s="397"/>
      <c r="BM23" s="397"/>
      <c r="BN23" s="397"/>
      <c r="BO23" s="397"/>
      <c r="BP23" s="397"/>
      <c r="BQ23" s="397"/>
      <c r="BR23" s="397"/>
      <c r="BS23" s="397"/>
      <c r="BT23" s="397"/>
      <c r="BU23" s="397"/>
      <c r="BV23" s="397"/>
      <c r="BW23" s="397"/>
      <c r="BX23" s="397"/>
      <c r="BY23" s="398"/>
    </row>
    <row r="24" spans="1:77" s="30" customFormat="1" ht="25.5" customHeight="1" x14ac:dyDescent="0.2">
      <c r="A24" s="399"/>
      <c r="B24" s="400"/>
      <c r="C24" s="400"/>
      <c r="D24" s="400"/>
      <c r="E24" s="401"/>
      <c r="F24" s="401"/>
      <c r="G24" s="401"/>
      <c r="H24" s="401"/>
      <c r="I24" s="401"/>
      <c r="J24" s="401"/>
      <c r="K24" s="401"/>
      <c r="L24" s="401"/>
      <c r="M24" s="401"/>
      <c r="N24" s="401"/>
      <c r="O24" s="401"/>
      <c r="P24" s="401"/>
      <c r="Q24" s="401"/>
      <c r="R24" s="401"/>
      <c r="S24" s="401"/>
      <c r="T24" s="401"/>
      <c r="U24" s="401"/>
      <c r="V24" s="401"/>
      <c r="W24" s="401"/>
      <c r="X24" s="401"/>
      <c r="Y24" s="401"/>
      <c r="Z24" s="402"/>
      <c r="AA24" s="402"/>
      <c r="AB24" s="402"/>
      <c r="AC24" s="402"/>
      <c r="AD24" s="402"/>
      <c r="AE24" s="402"/>
      <c r="AF24" s="402"/>
      <c r="AG24" s="402"/>
      <c r="AH24" s="396"/>
      <c r="AI24" s="396"/>
      <c r="AJ24" s="396"/>
      <c r="AK24" s="396"/>
      <c r="AL24" s="403"/>
      <c r="AM24" s="403"/>
      <c r="AN24" s="403"/>
      <c r="AO24" s="403"/>
      <c r="AP24" s="403"/>
      <c r="AQ24" s="403"/>
      <c r="AR24" s="403"/>
      <c r="AS24" s="403"/>
      <c r="AT24" s="404"/>
      <c r="AU24" s="404"/>
      <c r="AV24" s="404"/>
      <c r="AW24" s="404"/>
      <c r="AX24" s="404"/>
      <c r="AY24" s="404"/>
      <c r="AZ24" s="404"/>
      <c r="BA24" s="404"/>
      <c r="BB24" s="404"/>
      <c r="BC24" s="395"/>
      <c r="BD24" s="396"/>
      <c r="BE24" s="396"/>
      <c r="BF24" s="396"/>
      <c r="BG24" s="396"/>
      <c r="BH24" s="397"/>
      <c r="BI24" s="397"/>
      <c r="BJ24" s="397"/>
      <c r="BK24" s="397"/>
      <c r="BL24" s="397"/>
      <c r="BM24" s="397"/>
      <c r="BN24" s="397"/>
      <c r="BO24" s="397"/>
      <c r="BP24" s="397"/>
      <c r="BQ24" s="397"/>
      <c r="BR24" s="397"/>
      <c r="BS24" s="397"/>
      <c r="BT24" s="397"/>
      <c r="BU24" s="397"/>
      <c r="BV24" s="397"/>
      <c r="BW24" s="397"/>
      <c r="BX24" s="397"/>
      <c r="BY24" s="398"/>
    </row>
    <row r="25" spans="1:77" s="30" customFormat="1" ht="25.5" customHeight="1" x14ac:dyDescent="0.2">
      <c r="A25" s="399"/>
      <c r="B25" s="400"/>
      <c r="C25" s="400"/>
      <c r="D25" s="400"/>
      <c r="E25" s="401"/>
      <c r="F25" s="401"/>
      <c r="G25" s="401"/>
      <c r="H25" s="401"/>
      <c r="I25" s="401"/>
      <c r="J25" s="401"/>
      <c r="K25" s="401"/>
      <c r="L25" s="401"/>
      <c r="M25" s="401"/>
      <c r="N25" s="401"/>
      <c r="O25" s="401"/>
      <c r="P25" s="401"/>
      <c r="Q25" s="401"/>
      <c r="R25" s="401"/>
      <c r="S25" s="401"/>
      <c r="T25" s="401"/>
      <c r="U25" s="401"/>
      <c r="V25" s="401"/>
      <c r="W25" s="401"/>
      <c r="X25" s="401"/>
      <c r="Y25" s="401"/>
      <c r="Z25" s="402"/>
      <c r="AA25" s="402"/>
      <c r="AB25" s="402"/>
      <c r="AC25" s="402"/>
      <c r="AD25" s="402"/>
      <c r="AE25" s="402"/>
      <c r="AF25" s="402"/>
      <c r="AG25" s="402"/>
      <c r="AH25" s="396"/>
      <c r="AI25" s="396"/>
      <c r="AJ25" s="396"/>
      <c r="AK25" s="396"/>
      <c r="AL25" s="403"/>
      <c r="AM25" s="403"/>
      <c r="AN25" s="403"/>
      <c r="AO25" s="403"/>
      <c r="AP25" s="403"/>
      <c r="AQ25" s="403"/>
      <c r="AR25" s="403"/>
      <c r="AS25" s="403"/>
      <c r="AT25" s="404"/>
      <c r="AU25" s="404"/>
      <c r="AV25" s="404"/>
      <c r="AW25" s="404"/>
      <c r="AX25" s="404"/>
      <c r="AY25" s="404"/>
      <c r="AZ25" s="404"/>
      <c r="BA25" s="404"/>
      <c r="BB25" s="404"/>
      <c r="BC25" s="395"/>
      <c r="BD25" s="396"/>
      <c r="BE25" s="396"/>
      <c r="BF25" s="396"/>
      <c r="BG25" s="396"/>
      <c r="BH25" s="397"/>
      <c r="BI25" s="397"/>
      <c r="BJ25" s="397"/>
      <c r="BK25" s="397"/>
      <c r="BL25" s="397"/>
      <c r="BM25" s="397"/>
      <c r="BN25" s="397"/>
      <c r="BO25" s="397"/>
      <c r="BP25" s="397"/>
      <c r="BQ25" s="397"/>
      <c r="BR25" s="397"/>
      <c r="BS25" s="397"/>
      <c r="BT25" s="397"/>
      <c r="BU25" s="397"/>
      <c r="BV25" s="397"/>
      <c r="BW25" s="397"/>
      <c r="BX25" s="397"/>
      <c r="BY25" s="398"/>
    </row>
    <row r="26" spans="1:77" s="30" customFormat="1" ht="25.5" customHeight="1" x14ac:dyDescent="0.2">
      <c r="A26" s="399"/>
      <c r="B26" s="400"/>
      <c r="C26" s="400"/>
      <c r="D26" s="400"/>
      <c r="E26" s="401"/>
      <c r="F26" s="401"/>
      <c r="G26" s="401"/>
      <c r="H26" s="401"/>
      <c r="I26" s="401"/>
      <c r="J26" s="401"/>
      <c r="K26" s="401"/>
      <c r="L26" s="401"/>
      <c r="M26" s="401"/>
      <c r="N26" s="401"/>
      <c r="O26" s="401"/>
      <c r="P26" s="401"/>
      <c r="Q26" s="401"/>
      <c r="R26" s="401"/>
      <c r="S26" s="401"/>
      <c r="T26" s="401"/>
      <c r="U26" s="401"/>
      <c r="V26" s="401"/>
      <c r="W26" s="401"/>
      <c r="X26" s="401"/>
      <c r="Y26" s="401"/>
      <c r="Z26" s="402"/>
      <c r="AA26" s="402"/>
      <c r="AB26" s="402"/>
      <c r="AC26" s="402"/>
      <c r="AD26" s="402"/>
      <c r="AE26" s="402"/>
      <c r="AF26" s="402"/>
      <c r="AG26" s="402"/>
      <c r="AH26" s="396"/>
      <c r="AI26" s="396"/>
      <c r="AJ26" s="396"/>
      <c r="AK26" s="396"/>
      <c r="AL26" s="403"/>
      <c r="AM26" s="403"/>
      <c r="AN26" s="403"/>
      <c r="AO26" s="403"/>
      <c r="AP26" s="403"/>
      <c r="AQ26" s="403"/>
      <c r="AR26" s="403"/>
      <c r="AS26" s="403"/>
      <c r="AT26" s="404"/>
      <c r="AU26" s="404"/>
      <c r="AV26" s="404"/>
      <c r="AW26" s="404"/>
      <c r="AX26" s="404"/>
      <c r="AY26" s="404"/>
      <c r="AZ26" s="404"/>
      <c r="BA26" s="404"/>
      <c r="BB26" s="404"/>
      <c r="BC26" s="395"/>
      <c r="BD26" s="396"/>
      <c r="BE26" s="396"/>
      <c r="BF26" s="396"/>
      <c r="BG26" s="396"/>
      <c r="BH26" s="397"/>
      <c r="BI26" s="397"/>
      <c r="BJ26" s="397"/>
      <c r="BK26" s="397"/>
      <c r="BL26" s="397"/>
      <c r="BM26" s="397"/>
      <c r="BN26" s="397"/>
      <c r="BO26" s="397"/>
      <c r="BP26" s="397"/>
      <c r="BQ26" s="397"/>
      <c r="BR26" s="397"/>
      <c r="BS26" s="397"/>
      <c r="BT26" s="397"/>
      <c r="BU26" s="397"/>
      <c r="BV26" s="397"/>
      <c r="BW26" s="397"/>
      <c r="BX26" s="397"/>
      <c r="BY26" s="398"/>
    </row>
    <row r="27" spans="1:77" s="30" customFormat="1" ht="25.5" customHeight="1" x14ac:dyDescent="0.2">
      <c r="A27" s="399"/>
      <c r="B27" s="400"/>
      <c r="C27" s="400"/>
      <c r="D27" s="400"/>
      <c r="E27" s="401"/>
      <c r="F27" s="401"/>
      <c r="G27" s="401"/>
      <c r="H27" s="401"/>
      <c r="I27" s="401"/>
      <c r="J27" s="401"/>
      <c r="K27" s="401"/>
      <c r="L27" s="401"/>
      <c r="M27" s="401"/>
      <c r="N27" s="401"/>
      <c r="O27" s="401"/>
      <c r="P27" s="401"/>
      <c r="Q27" s="401"/>
      <c r="R27" s="401"/>
      <c r="S27" s="401"/>
      <c r="T27" s="401"/>
      <c r="U27" s="401"/>
      <c r="V27" s="401"/>
      <c r="W27" s="401"/>
      <c r="X27" s="401"/>
      <c r="Y27" s="401"/>
      <c r="Z27" s="402"/>
      <c r="AA27" s="402"/>
      <c r="AB27" s="402"/>
      <c r="AC27" s="402"/>
      <c r="AD27" s="402"/>
      <c r="AE27" s="402"/>
      <c r="AF27" s="402"/>
      <c r="AG27" s="402"/>
      <c r="AH27" s="396"/>
      <c r="AI27" s="396"/>
      <c r="AJ27" s="396"/>
      <c r="AK27" s="396"/>
      <c r="AL27" s="403"/>
      <c r="AM27" s="403"/>
      <c r="AN27" s="403"/>
      <c r="AO27" s="403"/>
      <c r="AP27" s="403"/>
      <c r="AQ27" s="403"/>
      <c r="AR27" s="403"/>
      <c r="AS27" s="403"/>
      <c r="AT27" s="404"/>
      <c r="AU27" s="404"/>
      <c r="AV27" s="404"/>
      <c r="AW27" s="404"/>
      <c r="AX27" s="404"/>
      <c r="AY27" s="404"/>
      <c r="AZ27" s="404"/>
      <c r="BA27" s="404"/>
      <c r="BB27" s="404"/>
      <c r="BC27" s="395"/>
      <c r="BD27" s="396"/>
      <c r="BE27" s="396"/>
      <c r="BF27" s="396"/>
      <c r="BG27" s="396"/>
      <c r="BH27" s="397"/>
      <c r="BI27" s="397"/>
      <c r="BJ27" s="397"/>
      <c r="BK27" s="397"/>
      <c r="BL27" s="397"/>
      <c r="BM27" s="397"/>
      <c r="BN27" s="397"/>
      <c r="BO27" s="397"/>
      <c r="BP27" s="397"/>
      <c r="BQ27" s="397"/>
      <c r="BR27" s="397"/>
      <c r="BS27" s="397"/>
      <c r="BT27" s="397"/>
      <c r="BU27" s="397"/>
      <c r="BV27" s="397"/>
      <c r="BW27" s="397"/>
      <c r="BX27" s="397"/>
      <c r="BY27" s="398"/>
    </row>
    <row r="28" spans="1:77" s="30" customFormat="1" ht="25.5" customHeight="1" x14ac:dyDescent="0.2">
      <c r="A28" s="399"/>
      <c r="B28" s="400"/>
      <c r="C28" s="400"/>
      <c r="D28" s="400"/>
      <c r="E28" s="401"/>
      <c r="F28" s="401"/>
      <c r="G28" s="401"/>
      <c r="H28" s="401"/>
      <c r="I28" s="401"/>
      <c r="J28" s="401"/>
      <c r="K28" s="401"/>
      <c r="L28" s="401"/>
      <c r="M28" s="401"/>
      <c r="N28" s="401"/>
      <c r="O28" s="401"/>
      <c r="P28" s="401"/>
      <c r="Q28" s="401"/>
      <c r="R28" s="401"/>
      <c r="S28" s="401"/>
      <c r="T28" s="401"/>
      <c r="U28" s="401"/>
      <c r="V28" s="401"/>
      <c r="W28" s="401"/>
      <c r="X28" s="401"/>
      <c r="Y28" s="401"/>
      <c r="Z28" s="402"/>
      <c r="AA28" s="402"/>
      <c r="AB28" s="402"/>
      <c r="AC28" s="402"/>
      <c r="AD28" s="402"/>
      <c r="AE28" s="402"/>
      <c r="AF28" s="402"/>
      <c r="AG28" s="402"/>
      <c r="AH28" s="396"/>
      <c r="AI28" s="396"/>
      <c r="AJ28" s="396"/>
      <c r="AK28" s="396"/>
      <c r="AL28" s="403"/>
      <c r="AM28" s="403"/>
      <c r="AN28" s="403"/>
      <c r="AO28" s="403"/>
      <c r="AP28" s="403"/>
      <c r="AQ28" s="403"/>
      <c r="AR28" s="403"/>
      <c r="AS28" s="403"/>
      <c r="AT28" s="404"/>
      <c r="AU28" s="404"/>
      <c r="AV28" s="404"/>
      <c r="AW28" s="404"/>
      <c r="AX28" s="404"/>
      <c r="AY28" s="404"/>
      <c r="AZ28" s="404"/>
      <c r="BA28" s="404"/>
      <c r="BB28" s="404"/>
      <c r="BC28" s="395"/>
      <c r="BD28" s="396"/>
      <c r="BE28" s="396"/>
      <c r="BF28" s="396"/>
      <c r="BG28" s="396"/>
      <c r="BH28" s="397"/>
      <c r="BI28" s="397"/>
      <c r="BJ28" s="397"/>
      <c r="BK28" s="397"/>
      <c r="BL28" s="397"/>
      <c r="BM28" s="397"/>
      <c r="BN28" s="397"/>
      <c r="BO28" s="397"/>
      <c r="BP28" s="397"/>
      <c r="BQ28" s="397"/>
      <c r="BR28" s="397"/>
      <c r="BS28" s="397"/>
      <c r="BT28" s="397"/>
      <c r="BU28" s="397"/>
      <c r="BV28" s="397"/>
      <c r="BW28" s="397"/>
      <c r="BX28" s="397"/>
      <c r="BY28" s="398"/>
    </row>
    <row r="29" spans="1:77" s="30" customFormat="1" ht="25.5" customHeight="1" x14ac:dyDescent="0.2">
      <c r="A29" s="399"/>
      <c r="B29" s="400"/>
      <c r="C29" s="400"/>
      <c r="D29" s="400"/>
      <c r="E29" s="401"/>
      <c r="F29" s="401"/>
      <c r="G29" s="401"/>
      <c r="H29" s="401"/>
      <c r="I29" s="401"/>
      <c r="J29" s="401"/>
      <c r="K29" s="401"/>
      <c r="L29" s="401"/>
      <c r="M29" s="401"/>
      <c r="N29" s="401"/>
      <c r="O29" s="401"/>
      <c r="P29" s="401"/>
      <c r="Q29" s="401"/>
      <c r="R29" s="401"/>
      <c r="S29" s="401"/>
      <c r="T29" s="401"/>
      <c r="U29" s="401"/>
      <c r="V29" s="401"/>
      <c r="W29" s="401"/>
      <c r="X29" s="401"/>
      <c r="Y29" s="401"/>
      <c r="Z29" s="402"/>
      <c r="AA29" s="402"/>
      <c r="AB29" s="402"/>
      <c r="AC29" s="402"/>
      <c r="AD29" s="402"/>
      <c r="AE29" s="402"/>
      <c r="AF29" s="402"/>
      <c r="AG29" s="402"/>
      <c r="AH29" s="396"/>
      <c r="AI29" s="396"/>
      <c r="AJ29" s="396"/>
      <c r="AK29" s="396"/>
      <c r="AL29" s="403"/>
      <c r="AM29" s="403"/>
      <c r="AN29" s="403"/>
      <c r="AO29" s="403"/>
      <c r="AP29" s="403"/>
      <c r="AQ29" s="403"/>
      <c r="AR29" s="403"/>
      <c r="AS29" s="403"/>
      <c r="AT29" s="404"/>
      <c r="AU29" s="404"/>
      <c r="AV29" s="404"/>
      <c r="AW29" s="404"/>
      <c r="AX29" s="404"/>
      <c r="AY29" s="404"/>
      <c r="AZ29" s="404"/>
      <c r="BA29" s="404"/>
      <c r="BB29" s="404"/>
      <c r="BC29" s="395"/>
      <c r="BD29" s="396"/>
      <c r="BE29" s="396"/>
      <c r="BF29" s="396"/>
      <c r="BG29" s="396"/>
      <c r="BH29" s="397"/>
      <c r="BI29" s="397"/>
      <c r="BJ29" s="397"/>
      <c r="BK29" s="397"/>
      <c r="BL29" s="397"/>
      <c r="BM29" s="397"/>
      <c r="BN29" s="397"/>
      <c r="BO29" s="397"/>
      <c r="BP29" s="397"/>
      <c r="BQ29" s="397"/>
      <c r="BR29" s="397"/>
      <c r="BS29" s="397"/>
      <c r="BT29" s="397"/>
      <c r="BU29" s="397"/>
      <c r="BV29" s="397"/>
      <c r="BW29" s="397"/>
      <c r="BX29" s="397"/>
      <c r="BY29" s="398"/>
    </row>
    <row r="30" spans="1:77" s="30" customFormat="1" ht="25.5" customHeight="1" x14ac:dyDescent="0.2">
      <c r="A30" s="399"/>
      <c r="B30" s="400"/>
      <c r="C30" s="400"/>
      <c r="D30" s="400"/>
      <c r="E30" s="401"/>
      <c r="F30" s="401"/>
      <c r="G30" s="401"/>
      <c r="H30" s="401"/>
      <c r="I30" s="401"/>
      <c r="J30" s="401"/>
      <c r="K30" s="401"/>
      <c r="L30" s="401"/>
      <c r="M30" s="401"/>
      <c r="N30" s="401"/>
      <c r="O30" s="401"/>
      <c r="P30" s="401"/>
      <c r="Q30" s="401"/>
      <c r="R30" s="401"/>
      <c r="S30" s="401"/>
      <c r="T30" s="401"/>
      <c r="U30" s="401"/>
      <c r="V30" s="401"/>
      <c r="W30" s="401"/>
      <c r="X30" s="401"/>
      <c r="Y30" s="401"/>
      <c r="Z30" s="402"/>
      <c r="AA30" s="402"/>
      <c r="AB30" s="402"/>
      <c r="AC30" s="402"/>
      <c r="AD30" s="402"/>
      <c r="AE30" s="402"/>
      <c r="AF30" s="402"/>
      <c r="AG30" s="402"/>
      <c r="AH30" s="396"/>
      <c r="AI30" s="396"/>
      <c r="AJ30" s="396"/>
      <c r="AK30" s="396"/>
      <c r="AL30" s="403"/>
      <c r="AM30" s="403"/>
      <c r="AN30" s="403"/>
      <c r="AO30" s="403"/>
      <c r="AP30" s="403"/>
      <c r="AQ30" s="403"/>
      <c r="AR30" s="403"/>
      <c r="AS30" s="403"/>
      <c r="AT30" s="404"/>
      <c r="AU30" s="404"/>
      <c r="AV30" s="404"/>
      <c r="AW30" s="404"/>
      <c r="AX30" s="404"/>
      <c r="AY30" s="404"/>
      <c r="AZ30" s="404"/>
      <c r="BA30" s="404"/>
      <c r="BB30" s="404"/>
      <c r="BC30" s="395"/>
      <c r="BD30" s="396"/>
      <c r="BE30" s="396"/>
      <c r="BF30" s="396"/>
      <c r="BG30" s="396"/>
      <c r="BH30" s="397"/>
      <c r="BI30" s="397"/>
      <c r="BJ30" s="397"/>
      <c r="BK30" s="397"/>
      <c r="BL30" s="397"/>
      <c r="BM30" s="397"/>
      <c r="BN30" s="397"/>
      <c r="BO30" s="397"/>
      <c r="BP30" s="397"/>
      <c r="BQ30" s="397"/>
      <c r="BR30" s="397"/>
      <c r="BS30" s="397"/>
      <c r="BT30" s="397"/>
      <c r="BU30" s="397"/>
      <c r="BV30" s="397"/>
      <c r="BW30" s="397"/>
      <c r="BX30" s="397"/>
      <c r="BY30" s="398"/>
    </row>
    <row r="31" spans="1:77" s="30" customFormat="1" ht="25.5" customHeight="1" x14ac:dyDescent="0.2">
      <c r="A31" s="399"/>
      <c r="B31" s="400"/>
      <c r="C31" s="400"/>
      <c r="D31" s="400"/>
      <c r="E31" s="401"/>
      <c r="F31" s="401"/>
      <c r="G31" s="401"/>
      <c r="H31" s="401"/>
      <c r="I31" s="401"/>
      <c r="J31" s="401"/>
      <c r="K31" s="401"/>
      <c r="L31" s="401"/>
      <c r="M31" s="401"/>
      <c r="N31" s="401"/>
      <c r="O31" s="401"/>
      <c r="P31" s="401"/>
      <c r="Q31" s="401"/>
      <c r="R31" s="401"/>
      <c r="S31" s="401"/>
      <c r="T31" s="401"/>
      <c r="U31" s="401"/>
      <c r="V31" s="401"/>
      <c r="W31" s="401"/>
      <c r="X31" s="401"/>
      <c r="Y31" s="401"/>
      <c r="Z31" s="402"/>
      <c r="AA31" s="402"/>
      <c r="AB31" s="402"/>
      <c r="AC31" s="402"/>
      <c r="AD31" s="402"/>
      <c r="AE31" s="402"/>
      <c r="AF31" s="402"/>
      <c r="AG31" s="402"/>
      <c r="AH31" s="396"/>
      <c r="AI31" s="396"/>
      <c r="AJ31" s="396"/>
      <c r="AK31" s="396"/>
      <c r="AL31" s="403"/>
      <c r="AM31" s="403"/>
      <c r="AN31" s="403"/>
      <c r="AO31" s="403"/>
      <c r="AP31" s="403"/>
      <c r="AQ31" s="403"/>
      <c r="AR31" s="403"/>
      <c r="AS31" s="403"/>
      <c r="AT31" s="404"/>
      <c r="AU31" s="404"/>
      <c r="AV31" s="404"/>
      <c r="AW31" s="404"/>
      <c r="AX31" s="404"/>
      <c r="AY31" s="404"/>
      <c r="AZ31" s="404"/>
      <c r="BA31" s="404"/>
      <c r="BB31" s="404"/>
      <c r="BC31" s="395"/>
      <c r="BD31" s="396"/>
      <c r="BE31" s="396"/>
      <c r="BF31" s="396"/>
      <c r="BG31" s="396"/>
      <c r="BH31" s="397"/>
      <c r="BI31" s="397"/>
      <c r="BJ31" s="397"/>
      <c r="BK31" s="397"/>
      <c r="BL31" s="397"/>
      <c r="BM31" s="397"/>
      <c r="BN31" s="397"/>
      <c r="BO31" s="397"/>
      <c r="BP31" s="397"/>
      <c r="BQ31" s="397"/>
      <c r="BR31" s="397"/>
      <c r="BS31" s="397"/>
      <c r="BT31" s="397"/>
      <c r="BU31" s="397"/>
      <c r="BV31" s="397"/>
      <c r="BW31" s="397"/>
      <c r="BX31" s="397"/>
      <c r="BY31" s="398"/>
    </row>
    <row r="32" spans="1:77" s="30" customFormat="1" ht="25.5" customHeight="1" x14ac:dyDescent="0.2">
      <c r="A32" s="399"/>
      <c r="B32" s="400"/>
      <c r="C32" s="400"/>
      <c r="D32" s="400"/>
      <c r="E32" s="401"/>
      <c r="F32" s="401"/>
      <c r="G32" s="401"/>
      <c r="H32" s="401"/>
      <c r="I32" s="401"/>
      <c r="J32" s="401"/>
      <c r="K32" s="401"/>
      <c r="L32" s="401"/>
      <c r="M32" s="401"/>
      <c r="N32" s="401"/>
      <c r="O32" s="401"/>
      <c r="P32" s="401"/>
      <c r="Q32" s="401"/>
      <c r="R32" s="401"/>
      <c r="S32" s="401"/>
      <c r="T32" s="401"/>
      <c r="U32" s="401"/>
      <c r="V32" s="401"/>
      <c r="W32" s="401"/>
      <c r="X32" s="401"/>
      <c r="Y32" s="401"/>
      <c r="Z32" s="402"/>
      <c r="AA32" s="402"/>
      <c r="AB32" s="402"/>
      <c r="AC32" s="402"/>
      <c r="AD32" s="402"/>
      <c r="AE32" s="402"/>
      <c r="AF32" s="402"/>
      <c r="AG32" s="402"/>
      <c r="AH32" s="396"/>
      <c r="AI32" s="396"/>
      <c r="AJ32" s="396"/>
      <c r="AK32" s="396"/>
      <c r="AL32" s="403"/>
      <c r="AM32" s="403"/>
      <c r="AN32" s="403"/>
      <c r="AO32" s="403"/>
      <c r="AP32" s="403"/>
      <c r="AQ32" s="403"/>
      <c r="AR32" s="403"/>
      <c r="AS32" s="403"/>
      <c r="AT32" s="404"/>
      <c r="AU32" s="404"/>
      <c r="AV32" s="404"/>
      <c r="AW32" s="404"/>
      <c r="AX32" s="404"/>
      <c r="AY32" s="404"/>
      <c r="AZ32" s="404"/>
      <c r="BA32" s="404"/>
      <c r="BB32" s="404"/>
      <c r="BC32" s="395"/>
      <c r="BD32" s="396"/>
      <c r="BE32" s="396"/>
      <c r="BF32" s="396"/>
      <c r="BG32" s="396"/>
      <c r="BH32" s="397"/>
      <c r="BI32" s="397"/>
      <c r="BJ32" s="397"/>
      <c r="BK32" s="397"/>
      <c r="BL32" s="397"/>
      <c r="BM32" s="397"/>
      <c r="BN32" s="397"/>
      <c r="BO32" s="397"/>
      <c r="BP32" s="397"/>
      <c r="BQ32" s="397"/>
      <c r="BR32" s="397"/>
      <c r="BS32" s="397"/>
      <c r="BT32" s="397"/>
      <c r="BU32" s="397"/>
      <c r="BV32" s="397"/>
      <c r="BW32" s="397"/>
      <c r="BX32" s="397"/>
      <c r="BY32" s="398"/>
    </row>
    <row r="33" spans="1:77" s="30" customFormat="1" ht="26.25" customHeight="1" x14ac:dyDescent="0.2">
      <c r="A33" s="406" t="s">
        <v>308</v>
      </c>
      <c r="B33" s="407"/>
      <c r="C33" s="407"/>
      <c r="D33" s="407"/>
      <c r="E33" s="407"/>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7"/>
      <c r="AL33" s="407"/>
      <c r="AM33" s="407"/>
      <c r="AN33" s="407"/>
      <c r="AO33" s="407"/>
      <c r="AP33" s="407"/>
      <c r="AQ33" s="407"/>
      <c r="AR33" s="407"/>
      <c r="AS33" s="407"/>
      <c r="AT33" s="408">
        <f>SUM(AT13:BB32)</f>
        <v>28660</v>
      </c>
      <c r="AU33" s="408"/>
      <c r="AV33" s="408"/>
      <c r="AW33" s="408"/>
      <c r="AX33" s="408"/>
      <c r="AY33" s="408"/>
      <c r="AZ33" s="408"/>
      <c r="BA33" s="408"/>
      <c r="BB33" s="408"/>
      <c r="BC33" s="409"/>
      <c r="BD33" s="409"/>
      <c r="BE33" s="409"/>
      <c r="BF33" s="409"/>
      <c r="BG33" s="409"/>
      <c r="BH33" s="409"/>
      <c r="BI33" s="409"/>
      <c r="BJ33" s="409"/>
      <c r="BK33" s="409"/>
      <c r="BL33" s="409"/>
      <c r="BM33" s="409"/>
      <c r="BN33" s="409"/>
      <c r="BO33" s="409"/>
      <c r="BP33" s="409"/>
      <c r="BQ33" s="409"/>
      <c r="BR33" s="409"/>
      <c r="BS33" s="409"/>
      <c r="BT33" s="409"/>
      <c r="BU33" s="409"/>
      <c r="BV33" s="409"/>
      <c r="BW33" s="409"/>
      <c r="BX33" s="409"/>
      <c r="BY33" s="410"/>
    </row>
    <row r="34" spans="1:77" s="30" customFormat="1" ht="11.25" customHeight="1" x14ac:dyDescent="0.2">
      <c r="A34" s="259"/>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60"/>
      <c r="AA34" s="259"/>
      <c r="AB34" s="259"/>
      <c r="AC34" s="259"/>
      <c r="AD34" s="259"/>
      <c r="AE34" s="259"/>
      <c r="AF34" s="259"/>
      <c r="AG34" s="259"/>
      <c r="AH34" s="259"/>
      <c r="AI34" s="259"/>
      <c r="AJ34" s="259"/>
      <c r="AK34" s="259"/>
      <c r="AL34" s="259"/>
      <c r="AM34" s="259"/>
      <c r="AN34" s="259"/>
      <c r="AO34" s="259"/>
      <c r="AP34" s="259"/>
      <c r="AQ34" s="259"/>
      <c r="AR34" s="259"/>
      <c r="AS34" s="259"/>
      <c r="AT34" s="261"/>
      <c r="AU34" s="261"/>
      <c r="AV34" s="261"/>
      <c r="AW34" s="261"/>
      <c r="AX34" s="261"/>
      <c r="AY34" s="261"/>
      <c r="AZ34" s="261"/>
      <c r="BA34" s="261"/>
      <c r="BB34" s="261"/>
      <c r="BC34" s="262"/>
      <c r="BD34" s="262"/>
      <c r="BE34" s="262"/>
      <c r="BF34" s="262"/>
      <c r="BG34" s="262"/>
      <c r="BH34" s="262"/>
      <c r="BI34" s="262"/>
      <c r="BJ34" s="262"/>
      <c r="BK34" s="262"/>
      <c r="BL34" s="262"/>
      <c r="BM34" s="262"/>
      <c r="BN34" s="262"/>
      <c r="BO34" s="262"/>
      <c r="BP34" s="262"/>
      <c r="BQ34" s="262"/>
      <c r="BR34" s="262"/>
      <c r="BS34" s="262"/>
      <c r="BT34" s="262"/>
      <c r="BU34" s="262"/>
      <c r="BV34" s="262"/>
      <c r="BW34" s="262"/>
      <c r="BX34" s="262"/>
      <c r="BY34" s="262"/>
    </row>
    <row r="35" spans="1:77" ht="25.5" customHeight="1" x14ac:dyDescent="0.2">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263"/>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26" t="s">
        <v>36</v>
      </c>
    </row>
    <row r="36" spans="1:77" ht="17.25" customHeight="1" x14ac:dyDescent="0.2">
      <c r="AJ36" s="280" t="s">
        <v>16</v>
      </c>
      <c r="AK36" s="280"/>
      <c r="AL36" s="280"/>
      <c r="AM36" s="280"/>
      <c r="AN36" s="280"/>
      <c r="AO36" s="280"/>
      <c r="AP36" s="280"/>
      <c r="AQ36" s="280"/>
      <c r="AR36" s="280"/>
      <c r="AS36" s="280"/>
      <c r="AT36" s="280"/>
      <c r="AU36" s="280"/>
      <c r="AV36" s="280"/>
      <c r="AW36" s="280"/>
      <c r="AX36" s="280" t="s">
        <v>17</v>
      </c>
      <c r="AY36" s="280"/>
      <c r="AZ36" s="280"/>
      <c r="BA36" s="280"/>
      <c r="BB36" s="280"/>
      <c r="BC36" s="280"/>
      <c r="BD36" s="280"/>
      <c r="BE36" s="280"/>
      <c r="BF36" s="280"/>
      <c r="BG36" s="280"/>
      <c r="BH36" s="280"/>
      <c r="BI36" s="280"/>
      <c r="BJ36" s="280"/>
      <c r="BK36" s="280"/>
      <c r="BL36" s="411" t="s">
        <v>18</v>
      </c>
      <c r="BM36" s="411"/>
      <c r="BN36" s="411"/>
      <c r="BO36" s="411"/>
      <c r="BP36" s="411"/>
      <c r="BQ36" s="411"/>
      <c r="BR36" s="411"/>
      <c r="BS36" s="411" t="s">
        <v>22</v>
      </c>
      <c r="BT36" s="411"/>
      <c r="BU36" s="411"/>
      <c r="BV36" s="411"/>
      <c r="BW36" s="411"/>
      <c r="BX36" s="411"/>
      <c r="BY36" s="411"/>
    </row>
    <row r="37" spans="1:77" ht="50.25" customHeight="1" x14ac:dyDescent="0.2">
      <c r="A37" s="412"/>
      <c r="B37" s="412"/>
      <c r="C37" s="412"/>
      <c r="D37" s="412"/>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271"/>
      <c r="AK37" s="271"/>
      <c r="AL37" s="271"/>
      <c r="AM37" s="271"/>
      <c r="AN37" s="271"/>
      <c r="AO37" s="271"/>
      <c r="AP37" s="271"/>
      <c r="AQ37" s="271"/>
      <c r="AR37" s="271"/>
      <c r="AS37" s="271"/>
      <c r="AT37" s="271"/>
      <c r="AU37" s="271"/>
      <c r="AV37" s="271"/>
      <c r="AW37" s="271"/>
      <c r="AX37" s="271"/>
      <c r="AY37" s="271"/>
      <c r="AZ37" s="271"/>
      <c r="BA37" s="271"/>
      <c r="BB37" s="271"/>
      <c r="BC37" s="271"/>
      <c r="BD37" s="271"/>
      <c r="BE37" s="271"/>
      <c r="BF37" s="271"/>
      <c r="BG37" s="271"/>
      <c r="BH37" s="271"/>
      <c r="BI37" s="271"/>
      <c r="BJ37" s="271"/>
      <c r="BK37" s="271"/>
      <c r="BL37" s="271"/>
      <c r="BM37" s="271"/>
      <c r="BN37" s="271"/>
      <c r="BO37" s="271"/>
      <c r="BP37" s="271"/>
      <c r="BQ37" s="271"/>
      <c r="BR37" s="271"/>
      <c r="BS37" s="271"/>
      <c r="BT37" s="271"/>
      <c r="BU37" s="271"/>
      <c r="BV37" s="271"/>
      <c r="BW37" s="271"/>
      <c r="BX37" s="271"/>
      <c r="BY37" s="271"/>
    </row>
    <row r="38" spans="1:77" ht="15" customHeight="1" x14ac:dyDescent="0.2">
      <c r="Z38" s="387" t="s">
        <v>51</v>
      </c>
      <c r="AA38" s="387"/>
      <c r="AB38" s="387"/>
      <c r="AC38" s="387"/>
      <c r="AD38" s="387"/>
      <c r="AE38" s="387"/>
      <c r="AF38" s="387"/>
      <c r="AG38" s="387"/>
      <c r="AH38" s="387"/>
      <c r="AI38" s="387"/>
      <c r="AJ38" s="387"/>
      <c r="AK38" s="387"/>
      <c r="AL38" s="387"/>
      <c r="AM38" s="387"/>
      <c r="AN38" s="387"/>
      <c r="AO38" s="387"/>
      <c r="AP38" s="387"/>
      <c r="AQ38" s="387"/>
      <c r="AR38" s="387"/>
      <c r="AS38" s="387"/>
      <c r="AT38" s="387"/>
      <c r="AU38" s="387"/>
      <c r="AV38" s="387"/>
      <c r="AW38" s="387"/>
      <c r="AX38" s="387"/>
      <c r="AY38" s="387"/>
      <c r="AZ38" s="387"/>
      <c r="BA38" s="387"/>
      <c r="BE38" s="389" t="s">
        <v>70</v>
      </c>
      <c r="BF38" s="389"/>
      <c r="BG38" s="389"/>
      <c r="BH38" s="389"/>
      <c r="BI38" s="389"/>
      <c r="BJ38" s="389"/>
      <c r="BK38" s="389"/>
      <c r="BL38" s="389"/>
      <c r="BM38" s="389"/>
      <c r="BN38" s="389"/>
      <c r="BO38" s="389"/>
      <c r="BP38" s="389"/>
      <c r="BQ38" s="389"/>
      <c r="BR38" s="389"/>
      <c r="BS38" s="390" t="s">
        <v>57</v>
      </c>
      <c r="BT38" s="390"/>
      <c r="BU38" s="390"/>
      <c r="BV38" s="390"/>
      <c r="BW38" s="390"/>
      <c r="BX38" s="390"/>
      <c r="BY38" s="390"/>
    </row>
    <row r="39" spans="1:77" ht="27.6" customHeight="1" thickBot="1" x14ac:dyDescent="0.25">
      <c r="I39" s="21"/>
      <c r="J39" s="21"/>
      <c r="K39" s="21"/>
      <c r="L39" s="21"/>
      <c r="M39" s="21"/>
      <c r="N39" s="21"/>
      <c r="O39" s="21"/>
      <c r="P39" s="21"/>
      <c r="Q39" s="21"/>
      <c r="R39" s="21"/>
      <c r="S39" s="21"/>
      <c r="T39" s="21"/>
      <c r="U39" s="21"/>
      <c r="V39" s="21"/>
      <c r="W39" s="21"/>
      <c r="X39" s="21"/>
      <c r="Y39" s="21"/>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388"/>
      <c r="AY39" s="388"/>
      <c r="AZ39" s="388"/>
      <c r="BA39" s="388"/>
      <c r="BB39" s="21"/>
      <c r="BC39" s="21"/>
      <c r="BD39" s="21"/>
      <c r="BE39" s="50"/>
      <c r="BF39" s="50"/>
      <c r="BG39" s="391"/>
      <c r="BH39" s="391"/>
      <c r="BI39" s="391"/>
      <c r="BJ39" s="391"/>
      <c r="BK39" s="391"/>
      <c r="BL39" s="391"/>
      <c r="BM39" s="391"/>
      <c r="BN39" s="391"/>
      <c r="BO39" s="391"/>
      <c r="BP39" s="391"/>
      <c r="BQ39" s="392"/>
      <c r="BR39" s="392"/>
      <c r="BS39" s="392"/>
      <c r="BT39" s="392"/>
      <c r="BU39" s="392"/>
      <c r="BV39" s="392"/>
      <c r="BW39" s="392"/>
      <c r="BX39" s="392"/>
      <c r="BY39" s="392"/>
    </row>
    <row r="40" spans="1:77" ht="16.2" customHeight="1" thickTop="1" x14ac:dyDescent="0.2">
      <c r="I40" s="21"/>
      <c r="J40" s="21"/>
      <c r="K40" s="21"/>
      <c r="L40" s="21"/>
      <c r="M40" s="21"/>
      <c r="N40" s="21"/>
      <c r="O40" s="21"/>
      <c r="P40" s="21"/>
      <c r="Q40" s="21"/>
      <c r="R40" s="21"/>
      <c r="S40" s="21"/>
      <c r="T40" s="21"/>
      <c r="U40" s="21"/>
      <c r="V40" s="21"/>
      <c r="W40" s="21"/>
      <c r="X40" s="21"/>
      <c r="Y40" s="21"/>
      <c r="Z40" s="140"/>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1"/>
      <c r="BC40" s="21"/>
      <c r="BD40" s="21"/>
      <c r="BE40" s="20" t="s">
        <v>48</v>
      </c>
      <c r="BG40" s="24"/>
      <c r="BH40" s="24"/>
      <c r="BI40" s="58"/>
      <c r="BJ40" s="393">
        <f>請求書YA01!BH40</f>
        <v>0</v>
      </c>
      <c r="BK40" s="393"/>
      <c r="BL40" s="393"/>
      <c r="BM40" s="393"/>
      <c r="BN40" s="58"/>
      <c r="BO40" s="58" t="s">
        <v>0</v>
      </c>
      <c r="BP40" s="394">
        <f>請求書YA01!BN40</f>
        <v>0</v>
      </c>
      <c r="BQ40" s="394"/>
      <c r="BR40" s="394"/>
      <c r="BS40" s="58"/>
      <c r="BT40" s="58" t="s">
        <v>3</v>
      </c>
      <c r="BU40" s="394">
        <f>請求書YA01!BS40</f>
        <v>0</v>
      </c>
      <c r="BV40" s="394"/>
      <c r="BW40" s="394"/>
      <c r="BX40" s="58"/>
      <c r="BY40" s="58" t="s">
        <v>2</v>
      </c>
    </row>
    <row r="41" spans="1:77" ht="18.600000000000001" customHeight="1" x14ac:dyDescent="0.2">
      <c r="A41" s="370" t="s">
        <v>313</v>
      </c>
      <c r="B41" s="370"/>
      <c r="C41" s="370"/>
      <c r="D41" s="370"/>
      <c r="E41" s="370"/>
      <c r="F41" s="370"/>
      <c r="G41" s="370"/>
      <c r="H41" s="370"/>
      <c r="I41" s="370"/>
      <c r="J41" s="370"/>
      <c r="K41" s="370"/>
      <c r="L41" s="370"/>
      <c r="M41" s="370"/>
      <c r="N41" s="370"/>
      <c r="O41" s="370"/>
      <c r="P41" s="370"/>
      <c r="Q41" s="370"/>
      <c r="R41" s="370"/>
      <c r="S41" s="23"/>
      <c r="T41" s="23"/>
      <c r="U41" s="23"/>
      <c r="V41" s="23"/>
      <c r="W41" s="23"/>
      <c r="AE41" s="24"/>
      <c r="AF41" s="24"/>
      <c r="AG41" s="24"/>
      <c r="AH41" s="24"/>
      <c r="AI41" s="24"/>
      <c r="AJ41" s="24"/>
      <c r="AK41" s="24"/>
      <c r="AL41" s="24"/>
      <c r="AM41" s="24"/>
      <c r="AN41" s="24"/>
      <c r="AO41" s="24"/>
      <c r="AP41" s="24"/>
      <c r="AQ41" s="24"/>
      <c r="AR41" s="24"/>
      <c r="AS41" s="24"/>
      <c r="AT41" s="24"/>
      <c r="AU41" s="24"/>
      <c r="AV41" s="24"/>
      <c r="AW41" s="24"/>
      <c r="AX41" s="24"/>
      <c r="AY41" s="24"/>
      <c r="BB41" s="24"/>
      <c r="BC41" s="24"/>
      <c r="BD41" s="24"/>
      <c r="BE41" s="49"/>
      <c r="BF41" s="30"/>
      <c r="BG41" s="30"/>
      <c r="BH41" s="30"/>
      <c r="BI41" s="30"/>
      <c r="BJ41" s="30"/>
      <c r="BK41" s="30"/>
      <c r="BL41" s="30"/>
      <c r="BM41" s="30"/>
      <c r="BN41" s="30"/>
      <c r="BO41" s="30"/>
      <c r="BP41" s="30"/>
      <c r="BQ41" s="30"/>
      <c r="BR41" s="30"/>
      <c r="BS41" s="30"/>
      <c r="BT41" s="30"/>
      <c r="BU41" s="30"/>
      <c r="BV41" s="30"/>
      <c r="BW41" s="30"/>
      <c r="BX41" s="30"/>
      <c r="BY41" s="30"/>
    </row>
    <row r="42" spans="1:77" ht="9.75" customHeight="1" x14ac:dyDescent="0.2">
      <c r="A42" s="27"/>
      <c r="B42" s="27"/>
      <c r="C42" s="27"/>
      <c r="D42" s="27"/>
      <c r="E42" s="27"/>
      <c r="F42" s="27"/>
      <c r="G42" s="27"/>
      <c r="H42" s="27"/>
      <c r="I42" s="27"/>
      <c r="J42" s="27"/>
      <c r="K42" s="27"/>
      <c r="L42" s="27"/>
      <c r="M42" s="27"/>
      <c r="N42" s="27"/>
      <c r="O42" s="27"/>
      <c r="P42" s="27"/>
      <c r="Q42" s="23"/>
      <c r="R42" s="23"/>
      <c r="S42" s="23"/>
      <c r="T42" s="23"/>
      <c r="U42" s="23"/>
      <c r="V42" s="23"/>
      <c r="W42" s="23"/>
    </row>
    <row r="43" spans="1:77" ht="24" customHeight="1" x14ac:dyDescent="0.2">
      <c r="A43" s="383" t="s">
        <v>59</v>
      </c>
      <c r="B43" s="383"/>
      <c r="C43" s="383"/>
      <c r="D43" s="383"/>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4" t="s">
        <v>18</v>
      </c>
      <c r="AG43" s="384"/>
      <c r="AH43" s="384"/>
      <c r="AI43" s="384"/>
      <c r="AJ43" s="384"/>
      <c r="AK43" s="384"/>
      <c r="AL43" s="384"/>
      <c r="AM43" s="384"/>
      <c r="AS43" s="28" t="s">
        <v>6</v>
      </c>
      <c r="AT43" s="139"/>
      <c r="AU43" s="139"/>
      <c r="AW43" s="385" t="s">
        <v>54</v>
      </c>
      <c r="AX43" s="385"/>
      <c r="AY43" s="385"/>
      <c r="AZ43" s="385"/>
      <c r="BA43" s="385"/>
      <c r="BB43" s="385"/>
      <c r="BC43" s="385"/>
      <c r="BD43" s="385"/>
      <c r="BE43" s="385"/>
      <c r="BF43" s="385"/>
      <c r="BG43" s="385"/>
      <c r="BH43" s="385"/>
      <c r="BI43" s="385"/>
      <c r="BJ43" s="385"/>
      <c r="BK43" s="385"/>
      <c r="BL43" s="385"/>
      <c r="BM43" s="385"/>
      <c r="BN43" s="385"/>
      <c r="BO43" s="385"/>
      <c r="BP43" s="385"/>
      <c r="BQ43" s="385"/>
      <c r="BR43" s="385"/>
      <c r="BS43" s="385"/>
      <c r="BT43" s="385"/>
      <c r="BU43" s="385"/>
      <c r="BV43" s="385"/>
      <c r="BW43" s="385"/>
      <c r="BX43" s="385"/>
      <c r="BY43" s="385"/>
    </row>
    <row r="44" spans="1:77" ht="19.8" customHeight="1" x14ac:dyDescent="0.2">
      <c r="AS44" s="28" t="s">
        <v>7</v>
      </c>
      <c r="AT44" s="28"/>
      <c r="AU44" s="28"/>
      <c r="AV44" s="30"/>
      <c r="AW44" s="386" t="s">
        <v>323</v>
      </c>
      <c r="AX44" s="386"/>
      <c r="AY44" s="386"/>
      <c r="AZ44" s="386"/>
      <c r="BA44" s="386"/>
      <c r="BB44" s="386"/>
      <c r="BC44" s="386"/>
      <c r="BD44" s="386"/>
      <c r="BE44" s="386"/>
      <c r="BF44" s="386"/>
      <c r="BG44" s="386"/>
      <c r="BH44" s="386"/>
      <c r="BI44" s="386"/>
      <c r="BJ44" s="386"/>
      <c r="BK44" s="386"/>
      <c r="BL44" s="386"/>
      <c r="BM44" s="386"/>
      <c r="BN44" s="386"/>
      <c r="BO44" s="386"/>
      <c r="BP44" s="386"/>
      <c r="BQ44" s="386"/>
      <c r="BR44" s="386"/>
      <c r="BS44" s="386"/>
      <c r="BT44" s="386"/>
      <c r="BU44" s="386"/>
      <c r="BV44" s="386"/>
      <c r="BW44" s="386"/>
      <c r="BX44" s="386"/>
      <c r="BY44" s="386"/>
    </row>
    <row r="45" spans="1:77" ht="18" customHeight="1" x14ac:dyDescent="0.2">
      <c r="AS45" s="28" t="s">
        <v>4</v>
      </c>
      <c r="AT45" s="28"/>
      <c r="AU45" s="28"/>
      <c r="AV45" s="31"/>
      <c r="AW45" s="385" t="s">
        <v>322</v>
      </c>
      <c r="AX45" s="385"/>
      <c r="AY45" s="385"/>
      <c r="AZ45" s="385"/>
      <c r="BA45" s="385"/>
      <c r="BB45" s="385"/>
      <c r="BC45" s="385"/>
      <c r="BD45" s="385"/>
      <c r="BE45" s="385"/>
      <c r="BF45" s="385"/>
      <c r="BG45" s="385"/>
      <c r="BH45" s="385"/>
      <c r="BI45" s="385"/>
      <c r="BJ45" s="385"/>
      <c r="BK45" s="385"/>
      <c r="BL45" s="385"/>
      <c r="BM45" s="385"/>
      <c r="BN45" s="385"/>
      <c r="BO45" s="385"/>
      <c r="BP45" s="385"/>
      <c r="BQ45" s="385"/>
      <c r="BR45" s="385"/>
      <c r="BS45" s="385"/>
      <c r="BT45" s="385"/>
      <c r="BU45" s="385"/>
      <c r="BV45" s="385"/>
      <c r="BW45" s="385"/>
      <c r="BX45" s="52"/>
      <c r="BY45" s="32" t="s">
        <v>24</v>
      </c>
    </row>
    <row r="46" spans="1:77" ht="15.75" customHeight="1" x14ac:dyDescent="0.2">
      <c r="AS46" s="28" t="s">
        <v>5</v>
      </c>
      <c r="AT46" s="28"/>
      <c r="AU46" s="28"/>
      <c r="AV46" s="29"/>
      <c r="AW46" s="372" t="s">
        <v>203</v>
      </c>
      <c r="AX46" s="372"/>
      <c r="AY46" s="372"/>
      <c r="AZ46" s="372"/>
      <c r="BA46" s="372"/>
      <c r="BB46" s="372"/>
      <c r="BC46" s="372"/>
      <c r="BD46" s="372"/>
      <c r="BE46" s="372"/>
      <c r="BF46" s="372"/>
      <c r="BG46" s="372"/>
      <c r="BH46" s="372"/>
      <c r="BI46" s="372"/>
      <c r="BJ46" s="372"/>
      <c r="BK46" s="372"/>
      <c r="BL46" s="372"/>
      <c r="BM46" s="372"/>
      <c r="BN46" s="372"/>
      <c r="BO46" s="372"/>
      <c r="BP46" s="372"/>
      <c r="BQ46" s="372"/>
      <c r="BR46" s="372"/>
      <c r="BS46" s="372"/>
      <c r="BT46" s="372"/>
      <c r="BU46" s="372"/>
      <c r="BV46" s="372"/>
      <c r="BW46" s="372"/>
      <c r="BX46" s="243"/>
      <c r="BY46" s="243"/>
    </row>
    <row r="47" spans="1:77" ht="8.25" customHeight="1" x14ac:dyDescent="0.2">
      <c r="AW47" s="34"/>
      <c r="AX47" s="34"/>
      <c r="AY47" s="34"/>
      <c r="AZ47" s="34"/>
      <c r="BA47" s="34"/>
      <c r="BB47" s="34"/>
      <c r="BC47" s="34"/>
      <c r="BD47" s="151"/>
      <c r="BE47" s="151"/>
      <c r="BF47" s="151"/>
      <c r="BG47" s="151"/>
      <c r="BH47" s="151"/>
      <c r="BI47" s="151"/>
      <c r="BJ47" s="151"/>
      <c r="BK47" s="151"/>
      <c r="BL47" s="151"/>
      <c r="BM47" s="151"/>
      <c r="BN47" s="151"/>
      <c r="BO47" s="151"/>
      <c r="BP47" s="151"/>
      <c r="BQ47" s="151"/>
      <c r="BR47" s="151"/>
      <c r="BS47" s="151"/>
      <c r="BT47" s="151"/>
      <c r="BU47" s="151"/>
      <c r="BV47" s="151"/>
      <c r="BW47" s="151"/>
    </row>
    <row r="48" spans="1:77" ht="8.25" customHeight="1" x14ac:dyDescent="0.2">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row>
    <row r="49" spans="1:77" ht="22.5" customHeight="1" x14ac:dyDescent="0.2">
      <c r="A49" s="373" t="s">
        <v>66</v>
      </c>
      <c r="B49" s="374"/>
      <c r="C49" s="374" t="s">
        <v>65</v>
      </c>
      <c r="D49" s="374"/>
      <c r="E49" s="374" t="s">
        <v>19</v>
      </c>
      <c r="F49" s="374"/>
      <c r="G49" s="374"/>
      <c r="H49" s="374"/>
      <c r="I49" s="374"/>
      <c r="J49" s="374"/>
      <c r="K49" s="374"/>
      <c r="L49" s="374"/>
      <c r="M49" s="374"/>
      <c r="N49" s="374"/>
      <c r="O49" s="374"/>
      <c r="P49" s="374"/>
      <c r="Q49" s="374"/>
      <c r="R49" s="374"/>
      <c r="S49" s="374"/>
      <c r="T49" s="374"/>
      <c r="U49" s="374"/>
      <c r="V49" s="374"/>
      <c r="W49" s="374"/>
      <c r="X49" s="374"/>
      <c r="Y49" s="374"/>
      <c r="Z49" s="375" t="s">
        <v>20</v>
      </c>
      <c r="AA49" s="375"/>
      <c r="AB49" s="375"/>
      <c r="AC49" s="375"/>
      <c r="AD49" s="375"/>
      <c r="AE49" s="375"/>
      <c r="AF49" s="375"/>
      <c r="AG49" s="375"/>
      <c r="AH49" s="374" t="s">
        <v>21</v>
      </c>
      <c r="AI49" s="374"/>
      <c r="AJ49" s="374"/>
      <c r="AK49" s="374"/>
      <c r="AL49" s="374" t="s">
        <v>196</v>
      </c>
      <c r="AM49" s="374"/>
      <c r="AN49" s="374"/>
      <c r="AO49" s="374"/>
      <c r="AP49" s="374"/>
      <c r="AQ49" s="374"/>
      <c r="AR49" s="374"/>
      <c r="AS49" s="374"/>
      <c r="AT49" s="374" t="s">
        <v>195</v>
      </c>
      <c r="AU49" s="374"/>
      <c r="AV49" s="374"/>
      <c r="AW49" s="374"/>
      <c r="AX49" s="374"/>
      <c r="AY49" s="374"/>
      <c r="AZ49" s="374"/>
      <c r="BA49" s="374"/>
      <c r="BB49" s="374"/>
      <c r="BC49" s="374" t="s">
        <v>183</v>
      </c>
      <c r="BD49" s="374"/>
      <c r="BE49" s="374"/>
      <c r="BF49" s="374"/>
      <c r="BG49" s="374"/>
      <c r="BH49" s="381" t="s">
        <v>67</v>
      </c>
      <c r="BI49" s="381"/>
      <c r="BJ49" s="381"/>
      <c r="BK49" s="381"/>
      <c r="BL49" s="381"/>
      <c r="BM49" s="381"/>
      <c r="BN49" s="381"/>
      <c r="BO49" s="381"/>
      <c r="BP49" s="381"/>
      <c r="BQ49" s="381"/>
      <c r="BR49" s="381"/>
      <c r="BS49" s="381"/>
      <c r="BT49" s="381"/>
      <c r="BU49" s="381"/>
      <c r="BV49" s="381"/>
      <c r="BW49" s="381"/>
      <c r="BX49" s="381"/>
      <c r="BY49" s="382"/>
    </row>
    <row r="50" spans="1:77" s="30" customFormat="1" ht="25.5" customHeight="1" x14ac:dyDescent="0.2">
      <c r="A50" s="399"/>
      <c r="B50" s="400"/>
      <c r="C50" s="400"/>
      <c r="D50" s="400"/>
      <c r="E50" s="401"/>
      <c r="F50" s="401"/>
      <c r="G50" s="401"/>
      <c r="H50" s="401"/>
      <c r="I50" s="401"/>
      <c r="J50" s="401"/>
      <c r="K50" s="401"/>
      <c r="L50" s="401"/>
      <c r="M50" s="401"/>
      <c r="N50" s="401"/>
      <c r="O50" s="401"/>
      <c r="P50" s="401"/>
      <c r="Q50" s="401"/>
      <c r="R50" s="401"/>
      <c r="S50" s="401"/>
      <c r="T50" s="401"/>
      <c r="U50" s="401"/>
      <c r="V50" s="401"/>
      <c r="W50" s="401"/>
      <c r="X50" s="401"/>
      <c r="Y50" s="401"/>
      <c r="Z50" s="402"/>
      <c r="AA50" s="402"/>
      <c r="AB50" s="402"/>
      <c r="AC50" s="402"/>
      <c r="AD50" s="402"/>
      <c r="AE50" s="402"/>
      <c r="AF50" s="402"/>
      <c r="AG50" s="402"/>
      <c r="AH50" s="396"/>
      <c r="AI50" s="396"/>
      <c r="AJ50" s="396"/>
      <c r="AK50" s="396"/>
      <c r="AL50" s="403"/>
      <c r="AM50" s="403"/>
      <c r="AN50" s="403"/>
      <c r="AO50" s="403"/>
      <c r="AP50" s="403"/>
      <c r="AQ50" s="403"/>
      <c r="AR50" s="403"/>
      <c r="AS50" s="403"/>
      <c r="AT50" s="404"/>
      <c r="AU50" s="404"/>
      <c r="AV50" s="404"/>
      <c r="AW50" s="404"/>
      <c r="AX50" s="404"/>
      <c r="AY50" s="404"/>
      <c r="AZ50" s="404"/>
      <c r="BA50" s="404"/>
      <c r="BB50" s="404"/>
      <c r="BC50" s="395"/>
      <c r="BD50" s="396"/>
      <c r="BE50" s="396"/>
      <c r="BF50" s="396"/>
      <c r="BG50" s="396"/>
      <c r="BH50" s="397"/>
      <c r="BI50" s="397"/>
      <c r="BJ50" s="397"/>
      <c r="BK50" s="397"/>
      <c r="BL50" s="397"/>
      <c r="BM50" s="397"/>
      <c r="BN50" s="397"/>
      <c r="BO50" s="397"/>
      <c r="BP50" s="397"/>
      <c r="BQ50" s="397"/>
      <c r="BR50" s="397"/>
      <c r="BS50" s="397"/>
      <c r="BT50" s="397"/>
      <c r="BU50" s="397"/>
      <c r="BV50" s="397"/>
      <c r="BW50" s="397"/>
      <c r="BX50" s="397"/>
      <c r="BY50" s="398"/>
    </row>
    <row r="51" spans="1:77" s="30" customFormat="1" ht="25.5" customHeight="1" x14ac:dyDescent="0.2">
      <c r="A51" s="399"/>
      <c r="B51" s="400"/>
      <c r="C51" s="400"/>
      <c r="D51" s="400"/>
      <c r="E51" s="401"/>
      <c r="F51" s="401"/>
      <c r="G51" s="401"/>
      <c r="H51" s="401"/>
      <c r="I51" s="401"/>
      <c r="J51" s="401"/>
      <c r="K51" s="401"/>
      <c r="L51" s="401"/>
      <c r="M51" s="401"/>
      <c r="N51" s="401"/>
      <c r="O51" s="401"/>
      <c r="P51" s="401"/>
      <c r="Q51" s="401"/>
      <c r="R51" s="401"/>
      <c r="S51" s="401"/>
      <c r="T51" s="401"/>
      <c r="U51" s="401"/>
      <c r="V51" s="401"/>
      <c r="W51" s="401"/>
      <c r="X51" s="401"/>
      <c r="Y51" s="401"/>
      <c r="Z51" s="402"/>
      <c r="AA51" s="402"/>
      <c r="AB51" s="402"/>
      <c r="AC51" s="402"/>
      <c r="AD51" s="402"/>
      <c r="AE51" s="402"/>
      <c r="AF51" s="402"/>
      <c r="AG51" s="402"/>
      <c r="AH51" s="396"/>
      <c r="AI51" s="396"/>
      <c r="AJ51" s="396"/>
      <c r="AK51" s="396"/>
      <c r="AL51" s="403"/>
      <c r="AM51" s="403"/>
      <c r="AN51" s="403"/>
      <c r="AO51" s="403"/>
      <c r="AP51" s="403"/>
      <c r="AQ51" s="403"/>
      <c r="AR51" s="403"/>
      <c r="AS51" s="403"/>
      <c r="AT51" s="404"/>
      <c r="AU51" s="404"/>
      <c r="AV51" s="404"/>
      <c r="AW51" s="404"/>
      <c r="AX51" s="404"/>
      <c r="AY51" s="404"/>
      <c r="AZ51" s="404"/>
      <c r="BA51" s="404"/>
      <c r="BB51" s="404"/>
      <c r="BC51" s="395"/>
      <c r="BD51" s="396"/>
      <c r="BE51" s="396"/>
      <c r="BF51" s="396"/>
      <c r="BG51" s="396"/>
      <c r="BH51" s="397"/>
      <c r="BI51" s="397"/>
      <c r="BJ51" s="397"/>
      <c r="BK51" s="397"/>
      <c r="BL51" s="397"/>
      <c r="BM51" s="397"/>
      <c r="BN51" s="397"/>
      <c r="BO51" s="397"/>
      <c r="BP51" s="397"/>
      <c r="BQ51" s="397"/>
      <c r="BR51" s="397"/>
      <c r="BS51" s="397"/>
      <c r="BT51" s="397"/>
      <c r="BU51" s="397"/>
      <c r="BV51" s="397"/>
      <c r="BW51" s="397"/>
      <c r="BX51" s="397"/>
      <c r="BY51" s="398"/>
    </row>
    <row r="52" spans="1:77" s="30" customFormat="1" ht="25.5" customHeight="1" x14ac:dyDescent="0.2">
      <c r="A52" s="399"/>
      <c r="B52" s="400"/>
      <c r="C52" s="400"/>
      <c r="D52" s="400"/>
      <c r="E52" s="401"/>
      <c r="F52" s="401"/>
      <c r="G52" s="401"/>
      <c r="H52" s="401"/>
      <c r="I52" s="401"/>
      <c r="J52" s="401"/>
      <c r="K52" s="401"/>
      <c r="L52" s="401"/>
      <c r="M52" s="401"/>
      <c r="N52" s="401"/>
      <c r="O52" s="401"/>
      <c r="P52" s="401"/>
      <c r="Q52" s="401"/>
      <c r="R52" s="401"/>
      <c r="S52" s="401"/>
      <c r="T52" s="401"/>
      <c r="U52" s="401"/>
      <c r="V52" s="401"/>
      <c r="W52" s="401"/>
      <c r="X52" s="401"/>
      <c r="Y52" s="401"/>
      <c r="Z52" s="402"/>
      <c r="AA52" s="402"/>
      <c r="AB52" s="402"/>
      <c r="AC52" s="402"/>
      <c r="AD52" s="402"/>
      <c r="AE52" s="402"/>
      <c r="AF52" s="402"/>
      <c r="AG52" s="402"/>
      <c r="AH52" s="396"/>
      <c r="AI52" s="396"/>
      <c r="AJ52" s="396"/>
      <c r="AK52" s="396"/>
      <c r="AL52" s="403"/>
      <c r="AM52" s="403"/>
      <c r="AN52" s="403"/>
      <c r="AO52" s="403"/>
      <c r="AP52" s="403"/>
      <c r="AQ52" s="403"/>
      <c r="AR52" s="403"/>
      <c r="AS52" s="403"/>
      <c r="AT52" s="404"/>
      <c r="AU52" s="404"/>
      <c r="AV52" s="404"/>
      <c r="AW52" s="404"/>
      <c r="AX52" s="404"/>
      <c r="AY52" s="404"/>
      <c r="AZ52" s="404"/>
      <c r="BA52" s="404"/>
      <c r="BB52" s="404"/>
      <c r="BC52" s="395"/>
      <c r="BD52" s="396"/>
      <c r="BE52" s="396"/>
      <c r="BF52" s="396"/>
      <c r="BG52" s="396"/>
      <c r="BH52" s="397"/>
      <c r="BI52" s="397"/>
      <c r="BJ52" s="397"/>
      <c r="BK52" s="397"/>
      <c r="BL52" s="397"/>
      <c r="BM52" s="397"/>
      <c r="BN52" s="397"/>
      <c r="BO52" s="397"/>
      <c r="BP52" s="397"/>
      <c r="BQ52" s="397"/>
      <c r="BR52" s="397"/>
      <c r="BS52" s="397"/>
      <c r="BT52" s="397"/>
      <c r="BU52" s="397"/>
      <c r="BV52" s="397"/>
      <c r="BW52" s="397"/>
      <c r="BX52" s="397"/>
      <c r="BY52" s="398"/>
    </row>
    <row r="53" spans="1:77" s="30" customFormat="1" ht="25.5" customHeight="1" x14ac:dyDescent="0.2">
      <c r="A53" s="399"/>
      <c r="B53" s="400"/>
      <c r="C53" s="400"/>
      <c r="D53" s="400"/>
      <c r="E53" s="401"/>
      <c r="F53" s="401"/>
      <c r="G53" s="401"/>
      <c r="H53" s="401"/>
      <c r="I53" s="401"/>
      <c r="J53" s="401"/>
      <c r="K53" s="401"/>
      <c r="L53" s="401"/>
      <c r="M53" s="401"/>
      <c r="N53" s="401"/>
      <c r="O53" s="401"/>
      <c r="P53" s="401"/>
      <c r="Q53" s="401"/>
      <c r="R53" s="401"/>
      <c r="S53" s="401"/>
      <c r="T53" s="401"/>
      <c r="U53" s="401"/>
      <c r="V53" s="401"/>
      <c r="W53" s="401"/>
      <c r="X53" s="401"/>
      <c r="Y53" s="401"/>
      <c r="Z53" s="402"/>
      <c r="AA53" s="402"/>
      <c r="AB53" s="402"/>
      <c r="AC53" s="402"/>
      <c r="AD53" s="402"/>
      <c r="AE53" s="402"/>
      <c r="AF53" s="402"/>
      <c r="AG53" s="402"/>
      <c r="AH53" s="396"/>
      <c r="AI53" s="396"/>
      <c r="AJ53" s="396"/>
      <c r="AK53" s="396"/>
      <c r="AL53" s="403"/>
      <c r="AM53" s="403"/>
      <c r="AN53" s="403"/>
      <c r="AO53" s="403"/>
      <c r="AP53" s="403"/>
      <c r="AQ53" s="403"/>
      <c r="AR53" s="403"/>
      <c r="AS53" s="403"/>
      <c r="AT53" s="404"/>
      <c r="AU53" s="404"/>
      <c r="AV53" s="404"/>
      <c r="AW53" s="404"/>
      <c r="AX53" s="404"/>
      <c r="AY53" s="404"/>
      <c r="AZ53" s="404"/>
      <c r="BA53" s="404"/>
      <c r="BB53" s="404"/>
      <c r="BC53" s="395"/>
      <c r="BD53" s="396"/>
      <c r="BE53" s="396"/>
      <c r="BF53" s="396"/>
      <c r="BG53" s="396"/>
      <c r="BH53" s="397"/>
      <c r="BI53" s="397"/>
      <c r="BJ53" s="397"/>
      <c r="BK53" s="397"/>
      <c r="BL53" s="397"/>
      <c r="BM53" s="397"/>
      <c r="BN53" s="397"/>
      <c r="BO53" s="397"/>
      <c r="BP53" s="397"/>
      <c r="BQ53" s="397"/>
      <c r="BR53" s="397"/>
      <c r="BS53" s="397"/>
      <c r="BT53" s="397"/>
      <c r="BU53" s="397"/>
      <c r="BV53" s="397"/>
      <c r="BW53" s="397"/>
      <c r="BX53" s="397"/>
      <c r="BY53" s="398"/>
    </row>
    <row r="54" spans="1:77" s="30" customFormat="1" ht="25.5" customHeight="1" x14ac:dyDescent="0.2">
      <c r="A54" s="399"/>
      <c r="B54" s="400"/>
      <c r="C54" s="400"/>
      <c r="D54" s="400"/>
      <c r="E54" s="401"/>
      <c r="F54" s="401"/>
      <c r="G54" s="401"/>
      <c r="H54" s="401"/>
      <c r="I54" s="401"/>
      <c r="J54" s="401"/>
      <c r="K54" s="401"/>
      <c r="L54" s="401"/>
      <c r="M54" s="401"/>
      <c r="N54" s="401"/>
      <c r="O54" s="401"/>
      <c r="P54" s="401"/>
      <c r="Q54" s="401"/>
      <c r="R54" s="401"/>
      <c r="S54" s="401"/>
      <c r="T54" s="401"/>
      <c r="U54" s="401"/>
      <c r="V54" s="401"/>
      <c r="W54" s="401"/>
      <c r="X54" s="401"/>
      <c r="Y54" s="401"/>
      <c r="Z54" s="402"/>
      <c r="AA54" s="402"/>
      <c r="AB54" s="402"/>
      <c r="AC54" s="402"/>
      <c r="AD54" s="402"/>
      <c r="AE54" s="402"/>
      <c r="AF54" s="402"/>
      <c r="AG54" s="402"/>
      <c r="AH54" s="396"/>
      <c r="AI54" s="396"/>
      <c r="AJ54" s="396"/>
      <c r="AK54" s="396"/>
      <c r="AL54" s="403"/>
      <c r="AM54" s="403"/>
      <c r="AN54" s="403"/>
      <c r="AO54" s="403"/>
      <c r="AP54" s="403"/>
      <c r="AQ54" s="403"/>
      <c r="AR54" s="403"/>
      <c r="AS54" s="403"/>
      <c r="AT54" s="404"/>
      <c r="AU54" s="404"/>
      <c r="AV54" s="404"/>
      <c r="AW54" s="404"/>
      <c r="AX54" s="404"/>
      <c r="AY54" s="404"/>
      <c r="AZ54" s="404"/>
      <c r="BA54" s="404"/>
      <c r="BB54" s="404"/>
      <c r="BC54" s="395"/>
      <c r="BD54" s="396"/>
      <c r="BE54" s="396"/>
      <c r="BF54" s="396"/>
      <c r="BG54" s="396"/>
      <c r="BH54" s="397"/>
      <c r="BI54" s="397"/>
      <c r="BJ54" s="397"/>
      <c r="BK54" s="397"/>
      <c r="BL54" s="397"/>
      <c r="BM54" s="397"/>
      <c r="BN54" s="397"/>
      <c r="BO54" s="397"/>
      <c r="BP54" s="397"/>
      <c r="BQ54" s="397"/>
      <c r="BR54" s="397"/>
      <c r="BS54" s="397"/>
      <c r="BT54" s="397"/>
      <c r="BU54" s="397"/>
      <c r="BV54" s="397"/>
      <c r="BW54" s="397"/>
      <c r="BX54" s="397"/>
      <c r="BY54" s="398"/>
    </row>
    <row r="55" spans="1:77" s="30" customFormat="1" ht="25.5" customHeight="1" x14ac:dyDescent="0.2">
      <c r="A55" s="399"/>
      <c r="B55" s="400"/>
      <c r="C55" s="400"/>
      <c r="D55" s="400"/>
      <c r="E55" s="401"/>
      <c r="F55" s="401"/>
      <c r="G55" s="401"/>
      <c r="H55" s="401"/>
      <c r="I55" s="401"/>
      <c r="J55" s="401"/>
      <c r="K55" s="401"/>
      <c r="L55" s="401"/>
      <c r="M55" s="401"/>
      <c r="N55" s="401"/>
      <c r="O55" s="401"/>
      <c r="P55" s="401"/>
      <c r="Q55" s="401"/>
      <c r="R55" s="401"/>
      <c r="S55" s="401"/>
      <c r="T55" s="401"/>
      <c r="U55" s="401"/>
      <c r="V55" s="401"/>
      <c r="W55" s="401"/>
      <c r="X55" s="401"/>
      <c r="Y55" s="401"/>
      <c r="Z55" s="402"/>
      <c r="AA55" s="402"/>
      <c r="AB55" s="402"/>
      <c r="AC55" s="402"/>
      <c r="AD55" s="402"/>
      <c r="AE55" s="402"/>
      <c r="AF55" s="402"/>
      <c r="AG55" s="402"/>
      <c r="AH55" s="396"/>
      <c r="AI55" s="396"/>
      <c r="AJ55" s="396"/>
      <c r="AK55" s="396"/>
      <c r="AL55" s="403"/>
      <c r="AM55" s="403"/>
      <c r="AN55" s="403"/>
      <c r="AO55" s="403"/>
      <c r="AP55" s="403"/>
      <c r="AQ55" s="403"/>
      <c r="AR55" s="403"/>
      <c r="AS55" s="403"/>
      <c r="AT55" s="404"/>
      <c r="AU55" s="404"/>
      <c r="AV55" s="404"/>
      <c r="AW55" s="404"/>
      <c r="AX55" s="404"/>
      <c r="AY55" s="404"/>
      <c r="AZ55" s="404"/>
      <c r="BA55" s="404"/>
      <c r="BB55" s="404"/>
      <c r="BC55" s="395"/>
      <c r="BD55" s="396"/>
      <c r="BE55" s="396"/>
      <c r="BF55" s="396"/>
      <c r="BG55" s="396"/>
      <c r="BH55" s="397"/>
      <c r="BI55" s="397"/>
      <c r="BJ55" s="397"/>
      <c r="BK55" s="397"/>
      <c r="BL55" s="397"/>
      <c r="BM55" s="397"/>
      <c r="BN55" s="397"/>
      <c r="BO55" s="397"/>
      <c r="BP55" s="397"/>
      <c r="BQ55" s="397"/>
      <c r="BR55" s="397"/>
      <c r="BS55" s="397"/>
      <c r="BT55" s="397"/>
      <c r="BU55" s="397"/>
      <c r="BV55" s="397"/>
      <c r="BW55" s="397"/>
      <c r="BX55" s="397"/>
      <c r="BY55" s="398"/>
    </row>
    <row r="56" spans="1:77" s="30" customFormat="1" ht="25.5" customHeight="1" x14ac:dyDescent="0.2">
      <c r="A56" s="399"/>
      <c r="B56" s="400"/>
      <c r="C56" s="400"/>
      <c r="D56" s="400"/>
      <c r="E56" s="401"/>
      <c r="F56" s="401"/>
      <c r="G56" s="401"/>
      <c r="H56" s="401"/>
      <c r="I56" s="401"/>
      <c r="J56" s="401"/>
      <c r="K56" s="401"/>
      <c r="L56" s="401"/>
      <c r="M56" s="401"/>
      <c r="N56" s="401"/>
      <c r="O56" s="401"/>
      <c r="P56" s="401"/>
      <c r="Q56" s="401"/>
      <c r="R56" s="401"/>
      <c r="S56" s="401"/>
      <c r="T56" s="401"/>
      <c r="U56" s="401"/>
      <c r="V56" s="401"/>
      <c r="W56" s="401"/>
      <c r="X56" s="401"/>
      <c r="Y56" s="401"/>
      <c r="Z56" s="402"/>
      <c r="AA56" s="402"/>
      <c r="AB56" s="402"/>
      <c r="AC56" s="402"/>
      <c r="AD56" s="402"/>
      <c r="AE56" s="402"/>
      <c r="AF56" s="402"/>
      <c r="AG56" s="402"/>
      <c r="AH56" s="396"/>
      <c r="AI56" s="396"/>
      <c r="AJ56" s="396"/>
      <c r="AK56" s="396"/>
      <c r="AL56" s="403"/>
      <c r="AM56" s="403"/>
      <c r="AN56" s="403"/>
      <c r="AO56" s="403"/>
      <c r="AP56" s="403"/>
      <c r="AQ56" s="403"/>
      <c r="AR56" s="403"/>
      <c r="AS56" s="403"/>
      <c r="AT56" s="404"/>
      <c r="AU56" s="404"/>
      <c r="AV56" s="404"/>
      <c r="AW56" s="404"/>
      <c r="AX56" s="404"/>
      <c r="AY56" s="404"/>
      <c r="AZ56" s="404"/>
      <c r="BA56" s="404"/>
      <c r="BB56" s="404"/>
      <c r="BC56" s="395"/>
      <c r="BD56" s="396"/>
      <c r="BE56" s="396"/>
      <c r="BF56" s="396"/>
      <c r="BG56" s="396"/>
      <c r="BH56" s="397"/>
      <c r="BI56" s="397"/>
      <c r="BJ56" s="397"/>
      <c r="BK56" s="397"/>
      <c r="BL56" s="397"/>
      <c r="BM56" s="397"/>
      <c r="BN56" s="397"/>
      <c r="BO56" s="397"/>
      <c r="BP56" s="397"/>
      <c r="BQ56" s="397"/>
      <c r="BR56" s="397"/>
      <c r="BS56" s="397"/>
      <c r="BT56" s="397"/>
      <c r="BU56" s="397"/>
      <c r="BV56" s="397"/>
      <c r="BW56" s="397"/>
      <c r="BX56" s="397"/>
      <c r="BY56" s="398"/>
    </row>
    <row r="57" spans="1:77" s="30" customFormat="1" ht="25.5" customHeight="1" x14ac:dyDescent="0.2">
      <c r="A57" s="399"/>
      <c r="B57" s="400"/>
      <c r="C57" s="400"/>
      <c r="D57" s="400"/>
      <c r="E57" s="401"/>
      <c r="F57" s="401"/>
      <c r="G57" s="401"/>
      <c r="H57" s="401"/>
      <c r="I57" s="401"/>
      <c r="J57" s="401"/>
      <c r="K57" s="401"/>
      <c r="L57" s="401"/>
      <c r="M57" s="401"/>
      <c r="N57" s="401"/>
      <c r="O57" s="401"/>
      <c r="P57" s="401"/>
      <c r="Q57" s="401"/>
      <c r="R57" s="401"/>
      <c r="S57" s="401"/>
      <c r="T57" s="401"/>
      <c r="U57" s="401"/>
      <c r="V57" s="401"/>
      <c r="W57" s="401"/>
      <c r="X57" s="401"/>
      <c r="Y57" s="401"/>
      <c r="Z57" s="402"/>
      <c r="AA57" s="402"/>
      <c r="AB57" s="402"/>
      <c r="AC57" s="402"/>
      <c r="AD57" s="402"/>
      <c r="AE57" s="402"/>
      <c r="AF57" s="402"/>
      <c r="AG57" s="402"/>
      <c r="AH57" s="396"/>
      <c r="AI57" s="396"/>
      <c r="AJ57" s="396"/>
      <c r="AK57" s="396"/>
      <c r="AL57" s="403"/>
      <c r="AM57" s="403"/>
      <c r="AN57" s="403"/>
      <c r="AO57" s="403"/>
      <c r="AP57" s="403"/>
      <c r="AQ57" s="403"/>
      <c r="AR57" s="403"/>
      <c r="AS57" s="403"/>
      <c r="AT57" s="404"/>
      <c r="AU57" s="404"/>
      <c r="AV57" s="404"/>
      <c r="AW57" s="404"/>
      <c r="AX57" s="404"/>
      <c r="AY57" s="404"/>
      <c r="AZ57" s="404"/>
      <c r="BA57" s="404"/>
      <c r="BB57" s="404"/>
      <c r="BC57" s="395"/>
      <c r="BD57" s="396"/>
      <c r="BE57" s="396"/>
      <c r="BF57" s="396"/>
      <c r="BG57" s="396"/>
      <c r="BH57" s="397"/>
      <c r="BI57" s="397"/>
      <c r="BJ57" s="397"/>
      <c r="BK57" s="397"/>
      <c r="BL57" s="397"/>
      <c r="BM57" s="397"/>
      <c r="BN57" s="397"/>
      <c r="BO57" s="397"/>
      <c r="BP57" s="397"/>
      <c r="BQ57" s="397"/>
      <c r="BR57" s="397"/>
      <c r="BS57" s="397"/>
      <c r="BT57" s="397"/>
      <c r="BU57" s="397"/>
      <c r="BV57" s="397"/>
      <c r="BW57" s="397"/>
      <c r="BX57" s="397"/>
      <c r="BY57" s="398"/>
    </row>
    <row r="58" spans="1:77" s="30" customFormat="1" ht="25.5" customHeight="1" x14ac:dyDescent="0.2">
      <c r="A58" s="399"/>
      <c r="B58" s="400"/>
      <c r="C58" s="400"/>
      <c r="D58" s="400"/>
      <c r="E58" s="401"/>
      <c r="F58" s="401"/>
      <c r="G58" s="401"/>
      <c r="H58" s="401"/>
      <c r="I58" s="401"/>
      <c r="J58" s="401"/>
      <c r="K58" s="401"/>
      <c r="L58" s="401"/>
      <c r="M58" s="401"/>
      <c r="N58" s="401"/>
      <c r="O58" s="401"/>
      <c r="P58" s="401"/>
      <c r="Q58" s="401"/>
      <c r="R58" s="401"/>
      <c r="S58" s="401"/>
      <c r="T58" s="401"/>
      <c r="U58" s="401"/>
      <c r="V58" s="401"/>
      <c r="W58" s="401"/>
      <c r="X58" s="401"/>
      <c r="Y58" s="401"/>
      <c r="Z58" s="402"/>
      <c r="AA58" s="402"/>
      <c r="AB58" s="402"/>
      <c r="AC58" s="402"/>
      <c r="AD58" s="402"/>
      <c r="AE58" s="402"/>
      <c r="AF58" s="402"/>
      <c r="AG58" s="402"/>
      <c r="AH58" s="396"/>
      <c r="AI58" s="396"/>
      <c r="AJ58" s="396"/>
      <c r="AK58" s="396"/>
      <c r="AL58" s="403"/>
      <c r="AM58" s="403"/>
      <c r="AN58" s="403"/>
      <c r="AO58" s="403"/>
      <c r="AP58" s="403"/>
      <c r="AQ58" s="403"/>
      <c r="AR58" s="403"/>
      <c r="AS58" s="403"/>
      <c r="AT58" s="404"/>
      <c r="AU58" s="404"/>
      <c r="AV58" s="404"/>
      <c r="AW58" s="404"/>
      <c r="AX58" s="404"/>
      <c r="AY58" s="404"/>
      <c r="AZ58" s="404"/>
      <c r="BA58" s="404"/>
      <c r="BB58" s="404"/>
      <c r="BC58" s="395"/>
      <c r="BD58" s="396"/>
      <c r="BE58" s="396"/>
      <c r="BF58" s="396"/>
      <c r="BG58" s="396"/>
      <c r="BH58" s="397"/>
      <c r="BI58" s="397"/>
      <c r="BJ58" s="397"/>
      <c r="BK58" s="397"/>
      <c r="BL58" s="397"/>
      <c r="BM58" s="397"/>
      <c r="BN58" s="397"/>
      <c r="BO58" s="397"/>
      <c r="BP58" s="397"/>
      <c r="BQ58" s="397"/>
      <c r="BR58" s="397"/>
      <c r="BS58" s="397"/>
      <c r="BT58" s="397"/>
      <c r="BU58" s="397"/>
      <c r="BV58" s="397"/>
      <c r="BW58" s="397"/>
      <c r="BX58" s="397"/>
      <c r="BY58" s="398"/>
    </row>
    <row r="59" spans="1:77" s="30" customFormat="1" ht="25.5" customHeight="1" x14ac:dyDescent="0.2">
      <c r="A59" s="399"/>
      <c r="B59" s="400"/>
      <c r="C59" s="400"/>
      <c r="D59" s="400"/>
      <c r="E59" s="401"/>
      <c r="F59" s="401"/>
      <c r="G59" s="401"/>
      <c r="H59" s="401"/>
      <c r="I59" s="401"/>
      <c r="J59" s="401"/>
      <c r="K59" s="401"/>
      <c r="L59" s="401"/>
      <c r="M59" s="401"/>
      <c r="N59" s="401"/>
      <c r="O59" s="401"/>
      <c r="P59" s="401"/>
      <c r="Q59" s="401"/>
      <c r="R59" s="401"/>
      <c r="S59" s="401"/>
      <c r="T59" s="401"/>
      <c r="U59" s="401"/>
      <c r="V59" s="401"/>
      <c r="W59" s="401"/>
      <c r="X59" s="401"/>
      <c r="Y59" s="401"/>
      <c r="Z59" s="402"/>
      <c r="AA59" s="402"/>
      <c r="AB59" s="402"/>
      <c r="AC59" s="402"/>
      <c r="AD59" s="402"/>
      <c r="AE59" s="402"/>
      <c r="AF59" s="402"/>
      <c r="AG59" s="402"/>
      <c r="AH59" s="396"/>
      <c r="AI59" s="396"/>
      <c r="AJ59" s="396"/>
      <c r="AK59" s="396"/>
      <c r="AL59" s="403"/>
      <c r="AM59" s="403"/>
      <c r="AN59" s="403"/>
      <c r="AO59" s="403"/>
      <c r="AP59" s="403"/>
      <c r="AQ59" s="403"/>
      <c r="AR59" s="403"/>
      <c r="AS59" s="403"/>
      <c r="AT59" s="404"/>
      <c r="AU59" s="404"/>
      <c r="AV59" s="404"/>
      <c r="AW59" s="404"/>
      <c r="AX59" s="404"/>
      <c r="AY59" s="404"/>
      <c r="AZ59" s="404"/>
      <c r="BA59" s="404"/>
      <c r="BB59" s="404"/>
      <c r="BC59" s="395"/>
      <c r="BD59" s="396"/>
      <c r="BE59" s="396"/>
      <c r="BF59" s="396"/>
      <c r="BG59" s="396"/>
      <c r="BH59" s="397"/>
      <c r="BI59" s="397"/>
      <c r="BJ59" s="397"/>
      <c r="BK59" s="397"/>
      <c r="BL59" s="397"/>
      <c r="BM59" s="397"/>
      <c r="BN59" s="397"/>
      <c r="BO59" s="397"/>
      <c r="BP59" s="397"/>
      <c r="BQ59" s="397"/>
      <c r="BR59" s="397"/>
      <c r="BS59" s="397"/>
      <c r="BT59" s="397"/>
      <c r="BU59" s="397"/>
      <c r="BV59" s="397"/>
      <c r="BW59" s="397"/>
      <c r="BX59" s="397"/>
      <c r="BY59" s="398"/>
    </row>
    <row r="60" spans="1:77" s="30" customFormat="1" ht="25.5" customHeight="1" x14ac:dyDescent="0.2">
      <c r="A60" s="399"/>
      <c r="B60" s="400"/>
      <c r="C60" s="400"/>
      <c r="D60" s="400"/>
      <c r="E60" s="401"/>
      <c r="F60" s="401"/>
      <c r="G60" s="401"/>
      <c r="H60" s="401"/>
      <c r="I60" s="401"/>
      <c r="J60" s="401"/>
      <c r="K60" s="401"/>
      <c r="L60" s="401"/>
      <c r="M60" s="401"/>
      <c r="N60" s="401"/>
      <c r="O60" s="401"/>
      <c r="P60" s="401"/>
      <c r="Q60" s="401"/>
      <c r="R60" s="401"/>
      <c r="S60" s="401"/>
      <c r="T60" s="401"/>
      <c r="U60" s="401"/>
      <c r="V60" s="401"/>
      <c r="W60" s="401"/>
      <c r="X60" s="401"/>
      <c r="Y60" s="401"/>
      <c r="Z60" s="402"/>
      <c r="AA60" s="402"/>
      <c r="AB60" s="402"/>
      <c r="AC60" s="402"/>
      <c r="AD60" s="402"/>
      <c r="AE60" s="402"/>
      <c r="AF60" s="402"/>
      <c r="AG60" s="402"/>
      <c r="AH60" s="396"/>
      <c r="AI60" s="396"/>
      <c r="AJ60" s="396"/>
      <c r="AK60" s="396"/>
      <c r="AL60" s="403"/>
      <c r="AM60" s="403"/>
      <c r="AN60" s="403"/>
      <c r="AO60" s="403"/>
      <c r="AP60" s="403"/>
      <c r="AQ60" s="403"/>
      <c r="AR60" s="403"/>
      <c r="AS60" s="403"/>
      <c r="AT60" s="404"/>
      <c r="AU60" s="404"/>
      <c r="AV60" s="404"/>
      <c r="AW60" s="404"/>
      <c r="AX60" s="404"/>
      <c r="AY60" s="404"/>
      <c r="AZ60" s="404"/>
      <c r="BA60" s="404"/>
      <c r="BB60" s="404"/>
      <c r="BC60" s="395"/>
      <c r="BD60" s="396"/>
      <c r="BE60" s="396"/>
      <c r="BF60" s="396"/>
      <c r="BG60" s="396"/>
      <c r="BH60" s="397"/>
      <c r="BI60" s="397"/>
      <c r="BJ60" s="397"/>
      <c r="BK60" s="397"/>
      <c r="BL60" s="397"/>
      <c r="BM60" s="397"/>
      <c r="BN60" s="397"/>
      <c r="BO60" s="397"/>
      <c r="BP60" s="397"/>
      <c r="BQ60" s="397"/>
      <c r="BR60" s="397"/>
      <c r="BS60" s="397"/>
      <c r="BT60" s="397"/>
      <c r="BU60" s="397"/>
      <c r="BV60" s="397"/>
      <c r="BW60" s="397"/>
      <c r="BX60" s="397"/>
      <c r="BY60" s="398"/>
    </row>
    <row r="61" spans="1:77" s="30" customFormat="1" ht="25.5" customHeight="1" x14ac:dyDescent="0.2">
      <c r="A61" s="399"/>
      <c r="B61" s="400"/>
      <c r="C61" s="400"/>
      <c r="D61" s="400"/>
      <c r="E61" s="401"/>
      <c r="F61" s="401"/>
      <c r="G61" s="401"/>
      <c r="H61" s="401"/>
      <c r="I61" s="401"/>
      <c r="J61" s="401"/>
      <c r="K61" s="401"/>
      <c r="L61" s="401"/>
      <c r="M61" s="401"/>
      <c r="N61" s="401"/>
      <c r="O61" s="401"/>
      <c r="P61" s="401"/>
      <c r="Q61" s="401"/>
      <c r="R61" s="401"/>
      <c r="S61" s="401"/>
      <c r="T61" s="401"/>
      <c r="U61" s="401"/>
      <c r="V61" s="401"/>
      <c r="W61" s="401"/>
      <c r="X61" s="401"/>
      <c r="Y61" s="401"/>
      <c r="Z61" s="402"/>
      <c r="AA61" s="402"/>
      <c r="AB61" s="402"/>
      <c r="AC61" s="402"/>
      <c r="AD61" s="402"/>
      <c r="AE61" s="402"/>
      <c r="AF61" s="402"/>
      <c r="AG61" s="402"/>
      <c r="AH61" s="396"/>
      <c r="AI61" s="396"/>
      <c r="AJ61" s="396"/>
      <c r="AK61" s="396"/>
      <c r="AL61" s="403"/>
      <c r="AM61" s="403"/>
      <c r="AN61" s="403"/>
      <c r="AO61" s="403"/>
      <c r="AP61" s="403"/>
      <c r="AQ61" s="403"/>
      <c r="AR61" s="403"/>
      <c r="AS61" s="403"/>
      <c r="AT61" s="404"/>
      <c r="AU61" s="404"/>
      <c r="AV61" s="404"/>
      <c r="AW61" s="404"/>
      <c r="AX61" s="404"/>
      <c r="AY61" s="404"/>
      <c r="AZ61" s="404"/>
      <c r="BA61" s="404"/>
      <c r="BB61" s="404"/>
      <c r="BC61" s="395"/>
      <c r="BD61" s="396"/>
      <c r="BE61" s="396"/>
      <c r="BF61" s="396"/>
      <c r="BG61" s="396"/>
      <c r="BH61" s="397"/>
      <c r="BI61" s="397"/>
      <c r="BJ61" s="397"/>
      <c r="BK61" s="397"/>
      <c r="BL61" s="397"/>
      <c r="BM61" s="397"/>
      <c r="BN61" s="397"/>
      <c r="BO61" s="397"/>
      <c r="BP61" s="397"/>
      <c r="BQ61" s="397"/>
      <c r="BR61" s="397"/>
      <c r="BS61" s="397"/>
      <c r="BT61" s="397"/>
      <c r="BU61" s="397"/>
      <c r="BV61" s="397"/>
      <c r="BW61" s="397"/>
      <c r="BX61" s="397"/>
      <c r="BY61" s="398"/>
    </row>
    <row r="62" spans="1:77" s="30" customFormat="1" ht="25.5" customHeight="1" x14ac:dyDescent="0.2">
      <c r="A62" s="399"/>
      <c r="B62" s="400"/>
      <c r="C62" s="400"/>
      <c r="D62" s="400"/>
      <c r="E62" s="401"/>
      <c r="F62" s="401"/>
      <c r="G62" s="401"/>
      <c r="H62" s="401"/>
      <c r="I62" s="401"/>
      <c r="J62" s="401"/>
      <c r="K62" s="401"/>
      <c r="L62" s="401"/>
      <c r="M62" s="401"/>
      <c r="N62" s="401"/>
      <c r="O62" s="401"/>
      <c r="P62" s="401"/>
      <c r="Q62" s="401"/>
      <c r="R62" s="401"/>
      <c r="S62" s="401"/>
      <c r="T62" s="401"/>
      <c r="U62" s="401"/>
      <c r="V62" s="401"/>
      <c r="W62" s="401"/>
      <c r="X62" s="401"/>
      <c r="Y62" s="401"/>
      <c r="Z62" s="402"/>
      <c r="AA62" s="402"/>
      <c r="AB62" s="402"/>
      <c r="AC62" s="402"/>
      <c r="AD62" s="402"/>
      <c r="AE62" s="402"/>
      <c r="AF62" s="402"/>
      <c r="AG62" s="402"/>
      <c r="AH62" s="396"/>
      <c r="AI62" s="396"/>
      <c r="AJ62" s="396"/>
      <c r="AK62" s="396"/>
      <c r="AL62" s="403"/>
      <c r="AM62" s="403"/>
      <c r="AN62" s="403"/>
      <c r="AO62" s="403"/>
      <c r="AP62" s="403"/>
      <c r="AQ62" s="403"/>
      <c r="AR62" s="403"/>
      <c r="AS62" s="403"/>
      <c r="AT62" s="404"/>
      <c r="AU62" s="404"/>
      <c r="AV62" s="404"/>
      <c r="AW62" s="404"/>
      <c r="AX62" s="404"/>
      <c r="AY62" s="404"/>
      <c r="AZ62" s="404"/>
      <c r="BA62" s="404"/>
      <c r="BB62" s="404"/>
      <c r="BC62" s="395"/>
      <c r="BD62" s="396"/>
      <c r="BE62" s="396"/>
      <c r="BF62" s="396"/>
      <c r="BG62" s="396"/>
      <c r="BH62" s="397"/>
      <c r="BI62" s="397"/>
      <c r="BJ62" s="397"/>
      <c r="BK62" s="397"/>
      <c r="BL62" s="397"/>
      <c r="BM62" s="397"/>
      <c r="BN62" s="397"/>
      <c r="BO62" s="397"/>
      <c r="BP62" s="397"/>
      <c r="BQ62" s="397"/>
      <c r="BR62" s="397"/>
      <c r="BS62" s="397"/>
      <c r="BT62" s="397"/>
      <c r="BU62" s="397"/>
      <c r="BV62" s="397"/>
      <c r="BW62" s="397"/>
      <c r="BX62" s="397"/>
      <c r="BY62" s="398"/>
    </row>
    <row r="63" spans="1:77" s="30" customFormat="1" ht="25.5" customHeight="1" x14ac:dyDescent="0.2">
      <c r="A63" s="399"/>
      <c r="B63" s="400"/>
      <c r="C63" s="400"/>
      <c r="D63" s="400"/>
      <c r="E63" s="401"/>
      <c r="F63" s="401"/>
      <c r="G63" s="401"/>
      <c r="H63" s="401"/>
      <c r="I63" s="401"/>
      <c r="J63" s="401"/>
      <c r="K63" s="401"/>
      <c r="L63" s="401"/>
      <c r="M63" s="401"/>
      <c r="N63" s="401"/>
      <c r="O63" s="401"/>
      <c r="P63" s="401"/>
      <c r="Q63" s="401"/>
      <c r="R63" s="401"/>
      <c r="S63" s="401"/>
      <c r="T63" s="401"/>
      <c r="U63" s="401"/>
      <c r="V63" s="401"/>
      <c r="W63" s="401"/>
      <c r="X63" s="401"/>
      <c r="Y63" s="401"/>
      <c r="Z63" s="402"/>
      <c r="AA63" s="402"/>
      <c r="AB63" s="402"/>
      <c r="AC63" s="402"/>
      <c r="AD63" s="402"/>
      <c r="AE63" s="402"/>
      <c r="AF63" s="402"/>
      <c r="AG63" s="402"/>
      <c r="AH63" s="396"/>
      <c r="AI63" s="396"/>
      <c r="AJ63" s="396"/>
      <c r="AK63" s="396"/>
      <c r="AL63" s="403"/>
      <c r="AM63" s="403"/>
      <c r="AN63" s="403"/>
      <c r="AO63" s="403"/>
      <c r="AP63" s="403"/>
      <c r="AQ63" s="403"/>
      <c r="AR63" s="403"/>
      <c r="AS63" s="403"/>
      <c r="AT63" s="404"/>
      <c r="AU63" s="404"/>
      <c r="AV63" s="404"/>
      <c r="AW63" s="404"/>
      <c r="AX63" s="404"/>
      <c r="AY63" s="404"/>
      <c r="AZ63" s="404"/>
      <c r="BA63" s="404"/>
      <c r="BB63" s="404"/>
      <c r="BC63" s="395"/>
      <c r="BD63" s="396"/>
      <c r="BE63" s="396"/>
      <c r="BF63" s="396"/>
      <c r="BG63" s="396"/>
      <c r="BH63" s="397"/>
      <c r="BI63" s="397"/>
      <c r="BJ63" s="397"/>
      <c r="BK63" s="397"/>
      <c r="BL63" s="397"/>
      <c r="BM63" s="397"/>
      <c r="BN63" s="397"/>
      <c r="BO63" s="397"/>
      <c r="BP63" s="397"/>
      <c r="BQ63" s="397"/>
      <c r="BR63" s="397"/>
      <c r="BS63" s="397"/>
      <c r="BT63" s="397"/>
      <c r="BU63" s="397"/>
      <c r="BV63" s="397"/>
      <c r="BW63" s="397"/>
      <c r="BX63" s="397"/>
      <c r="BY63" s="398"/>
    </row>
    <row r="64" spans="1:77" s="30" customFormat="1" ht="25.5" customHeight="1" x14ac:dyDescent="0.2">
      <c r="A64" s="399"/>
      <c r="B64" s="400"/>
      <c r="C64" s="400"/>
      <c r="D64" s="400"/>
      <c r="E64" s="401"/>
      <c r="F64" s="401"/>
      <c r="G64" s="401"/>
      <c r="H64" s="401"/>
      <c r="I64" s="401"/>
      <c r="J64" s="401"/>
      <c r="K64" s="401"/>
      <c r="L64" s="401"/>
      <c r="M64" s="401"/>
      <c r="N64" s="401"/>
      <c r="O64" s="401"/>
      <c r="P64" s="401"/>
      <c r="Q64" s="401"/>
      <c r="R64" s="401"/>
      <c r="S64" s="401"/>
      <c r="T64" s="401"/>
      <c r="U64" s="401"/>
      <c r="V64" s="401"/>
      <c r="W64" s="401"/>
      <c r="X64" s="401"/>
      <c r="Y64" s="401"/>
      <c r="Z64" s="402"/>
      <c r="AA64" s="402"/>
      <c r="AB64" s="402"/>
      <c r="AC64" s="402"/>
      <c r="AD64" s="402"/>
      <c r="AE64" s="402"/>
      <c r="AF64" s="402"/>
      <c r="AG64" s="402"/>
      <c r="AH64" s="396"/>
      <c r="AI64" s="396"/>
      <c r="AJ64" s="396"/>
      <c r="AK64" s="396"/>
      <c r="AL64" s="403"/>
      <c r="AM64" s="403"/>
      <c r="AN64" s="403"/>
      <c r="AO64" s="403"/>
      <c r="AP64" s="403"/>
      <c r="AQ64" s="403"/>
      <c r="AR64" s="403"/>
      <c r="AS64" s="403"/>
      <c r="AT64" s="404"/>
      <c r="AU64" s="404"/>
      <c r="AV64" s="404"/>
      <c r="AW64" s="404"/>
      <c r="AX64" s="404"/>
      <c r="AY64" s="404"/>
      <c r="AZ64" s="404"/>
      <c r="BA64" s="404"/>
      <c r="BB64" s="404"/>
      <c r="BC64" s="395"/>
      <c r="BD64" s="396"/>
      <c r="BE64" s="396"/>
      <c r="BF64" s="396"/>
      <c r="BG64" s="396"/>
      <c r="BH64" s="397"/>
      <c r="BI64" s="397"/>
      <c r="BJ64" s="397"/>
      <c r="BK64" s="397"/>
      <c r="BL64" s="397"/>
      <c r="BM64" s="397"/>
      <c r="BN64" s="397"/>
      <c r="BO64" s="397"/>
      <c r="BP64" s="397"/>
      <c r="BQ64" s="397"/>
      <c r="BR64" s="397"/>
      <c r="BS64" s="397"/>
      <c r="BT64" s="397"/>
      <c r="BU64" s="397"/>
      <c r="BV64" s="397"/>
      <c r="BW64" s="397"/>
      <c r="BX64" s="397"/>
      <c r="BY64" s="398"/>
    </row>
    <row r="65" spans="1:77" s="30" customFormat="1" ht="25.5" customHeight="1" x14ac:dyDescent="0.2">
      <c r="A65" s="399"/>
      <c r="B65" s="400"/>
      <c r="C65" s="400"/>
      <c r="D65" s="400"/>
      <c r="E65" s="401"/>
      <c r="F65" s="401"/>
      <c r="G65" s="401"/>
      <c r="H65" s="401"/>
      <c r="I65" s="401"/>
      <c r="J65" s="401"/>
      <c r="K65" s="401"/>
      <c r="L65" s="401"/>
      <c r="M65" s="401"/>
      <c r="N65" s="401"/>
      <c r="O65" s="401"/>
      <c r="P65" s="401"/>
      <c r="Q65" s="401"/>
      <c r="R65" s="401"/>
      <c r="S65" s="401"/>
      <c r="T65" s="401"/>
      <c r="U65" s="401"/>
      <c r="V65" s="401"/>
      <c r="W65" s="401"/>
      <c r="X65" s="401"/>
      <c r="Y65" s="401"/>
      <c r="Z65" s="402"/>
      <c r="AA65" s="402"/>
      <c r="AB65" s="402"/>
      <c r="AC65" s="402"/>
      <c r="AD65" s="402"/>
      <c r="AE65" s="402"/>
      <c r="AF65" s="402"/>
      <c r="AG65" s="402"/>
      <c r="AH65" s="396"/>
      <c r="AI65" s="396"/>
      <c r="AJ65" s="396"/>
      <c r="AK65" s="396"/>
      <c r="AL65" s="403"/>
      <c r="AM65" s="403"/>
      <c r="AN65" s="403"/>
      <c r="AO65" s="403"/>
      <c r="AP65" s="403"/>
      <c r="AQ65" s="403"/>
      <c r="AR65" s="403"/>
      <c r="AS65" s="403"/>
      <c r="AT65" s="404"/>
      <c r="AU65" s="404"/>
      <c r="AV65" s="404"/>
      <c r="AW65" s="404"/>
      <c r="AX65" s="404"/>
      <c r="AY65" s="404"/>
      <c r="AZ65" s="404"/>
      <c r="BA65" s="404"/>
      <c r="BB65" s="404"/>
      <c r="BC65" s="395"/>
      <c r="BD65" s="396"/>
      <c r="BE65" s="396"/>
      <c r="BF65" s="396"/>
      <c r="BG65" s="396"/>
      <c r="BH65" s="397"/>
      <c r="BI65" s="397"/>
      <c r="BJ65" s="397"/>
      <c r="BK65" s="397"/>
      <c r="BL65" s="397"/>
      <c r="BM65" s="397"/>
      <c r="BN65" s="397"/>
      <c r="BO65" s="397"/>
      <c r="BP65" s="397"/>
      <c r="BQ65" s="397"/>
      <c r="BR65" s="397"/>
      <c r="BS65" s="397"/>
      <c r="BT65" s="397"/>
      <c r="BU65" s="397"/>
      <c r="BV65" s="397"/>
      <c r="BW65" s="397"/>
      <c r="BX65" s="397"/>
      <c r="BY65" s="398"/>
    </row>
    <row r="66" spans="1:77" s="30" customFormat="1" ht="25.5" customHeight="1" x14ac:dyDescent="0.2">
      <c r="A66" s="399"/>
      <c r="B66" s="400"/>
      <c r="C66" s="400"/>
      <c r="D66" s="400"/>
      <c r="E66" s="401"/>
      <c r="F66" s="401"/>
      <c r="G66" s="401"/>
      <c r="H66" s="401"/>
      <c r="I66" s="401"/>
      <c r="J66" s="401"/>
      <c r="K66" s="401"/>
      <c r="L66" s="401"/>
      <c r="M66" s="401"/>
      <c r="N66" s="401"/>
      <c r="O66" s="401"/>
      <c r="P66" s="401"/>
      <c r="Q66" s="401"/>
      <c r="R66" s="401"/>
      <c r="S66" s="401"/>
      <c r="T66" s="401"/>
      <c r="U66" s="401"/>
      <c r="V66" s="401"/>
      <c r="W66" s="401"/>
      <c r="X66" s="401"/>
      <c r="Y66" s="401"/>
      <c r="Z66" s="402"/>
      <c r="AA66" s="402"/>
      <c r="AB66" s="402"/>
      <c r="AC66" s="402"/>
      <c r="AD66" s="402"/>
      <c r="AE66" s="402"/>
      <c r="AF66" s="402"/>
      <c r="AG66" s="402"/>
      <c r="AH66" s="396"/>
      <c r="AI66" s="396"/>
      <c r="AJ66" s="396"/>
      <c r="AK66" s="396"/>
      <c r="AL66" s="403"/>
      <c r="AM66" s="403"/>
      <c r="AN66" s="403"/>
      <c r="AO66" s="403"/>
      <c r="AP66" s="403"/>
      <c r="AQ66" s="403"/>
      <c r="AR66" s="403"/>
      <c r="AS66" s="403"/>
      <c r="AT66" s="404"/>
      <c r="AU66" s="404"/>
      <c r="AV66" s="404"/>
      <c r="AW66" s="404"/>
      <c r="AX66" s="404"/>
      <c r="AY66" s="404"/>
      <c r="AZ66" s="404"/>
      <c r="BA66" s="404"/>
      <c r="BB66" s="404"/>
      <c r="BC66" s="395"/>
      <c r="BD66" s="396"/>
      <c r="BE66" s="396"/>
      <c r="BF66" s="396"/>
      <c r="BG66" s="396"/>
      <c r="BH66" s="397"/>
      <c r="BI66" s="397"/>
      <c r="BJ66" s="397"/>
      <c r="BK66" s="397"/>
      <c r="BL66" s="397"/>
      <c r="BM66" s="397"/>
      <c r="BN66" s="397"/>
      <c r="BO66" s="397"/>
      <c r="BP66" s="397"/>
      <c r="BQ66" s="397"/>
      <c r="BR66" s="397"/>
      <c r="BS66" s="397"/>
      <c r="BT66" s="397"/>
      <c r="BU66" s="397"/>
      <c r="BV66" s="397"/>
      <c r="BW66" s="397"/>
      <c r="BX66" s="397"/>
      <c r="BY66" s="398"/>
    </row>
    <row r="67" spans="1:77" s="30" customFormat="1" ht="25.5" customHeight="1" x14ac:dyDescent="0.2">
      <c r="A67" s="399"/>
      <c r="B67" s="400"/>
      <c r="C67" s="400"/>
      <c r="D67" s="400"/>
      <c r="E67" s="401"/>
      <c r="F67" s="401"/>
      <c r="G67" s="401"/>
      <c r="H67" s="401"/>
      <c r="I67" s="401"/>
      <c r="J67" s="401"/>
      <c r="K67" s="401"/>
      <c r="L67" s="401"/>
      <c r="M67" s="401"/>
      <c r="N67" s="401"/>
      <c r="O67" s="401"/>
      <c r="P67" s="401"/>
      <c r="Q67" s="401"/>
      <c r="R67" s="401"/>
      <c r="S67" s="401"/>
      <c r="T67" s="401"/>
      <c r="U67" s="401"/>
      <c r="V67" s="401"/>
      <c r="W67" s="401"/>
      <c r="X67" s="401"/>
      <c r="Y67" s="401"/>
      <c r="Z67" s="402"/>
      <c r="AA67" s="402"/>
      <c r="AB67" s="402"/>
      <c r="AC67" s="402"/>
      <c r="AD67" s="402"/>
      <c r="AE67" s="402"/>
      <c r="AF67" s="402"/>
      <c r="AG67" s="402"/>
      <c r="AH67" s="396"/>
      <c r="AI67" s="396"/>
      <c r="AJ67" s="396"/>
      <c r="AK67" s="396"/>
      <c r="AL67" s="403"/>
      <c r="AM67" s="403"/>
      <c r="AN67" s="403"/>
      <c r="AO67" s="403"/>
      <c r="AP67" s="403"/>
      <c r="AQ67" s="403"/>
      <c r="AR67" s="403"/>
      <c r="AS67" s="403"/>
      <c r="AT67" s="404"/>
      <c r="AU67" s="404"/>
      <c r="AV67" s="404"/>
      <c r="AW67" s="404"/>
      <c r="AX67" s="404"/>
      <c r="AY67" s="404"/>
      <c r="AZ67" s="404"/>
      <c r="BA67" s="404"/>
      <c r="BB67" s="404"/>
      <c r="BC67" s="395"/>
      <c r="BD67" s="396"/>
      <c r="BE67" s="396"/>
      <c r="BF67" s="396"/>
      <c r="BG67" s="396"/>
      <c r="BH67" s="397"/>
      <c r="BI67" s="397"/>
      <c r="BJ67" s="397"/>
      <c r="BK67" s="397"/>
      <c r="BL67" s="397"/>
      <c r="BM67" s="397"/>
      <c r="BN67" s="397"/>
      <c r="BO67" s="397"/>
      <c r="BP67" s="397"/>
      <c r="BQ67" s="397"/>
      <c r="BR67" s="397"/>
      <c r="BS67" s="397"/>
      <c r="BT67" s="397"/>
      <c r="BU67" s="397"/>
      <c r="BV67" s="397"/>
      <c r="BW67" s="397"/>
      <c r="BX67" s="397"/>
      <c r="BY67" s="398"/>
    </row>
    <row r="68" spans="1:77" s="30" customFormat="1" ht="25.5" customHeight="1" x14ac:dyDescent="0.2">
      <c r="A68" s="399"/>
      <c r="B68" s="400"/>
      <c r="C68" s="400"/>
      <c r="D68" s="400"/>
      <c r="E68" s="401"/>
      <c r="F68" s="401"/>
      <c r="G68" s="401"/>
      <c r="H68" s="401"/>
      <c r="I68" s="401"/>
      <c r="J68" s="401"/>
      <c r="K68" s="401"/>
      <c r="L68" s="401"/>
      <c r="M68" s="401"/>
      <c r="N68" s="401"/>
      <c r="O68" s="401"/>
      <c r="P68" s="401"/>
      <c r="Q68" s="401"/>
      <c r="R68" s="401"/>
      <c r="S68" s="401"/>
      <c r="T68" s="401"/>
      <c r="U68" s="401"/>
      <c r="V68" s="401"/>
      <c r="W68" s="401"/>
      <c r="X68" s="401"/>
      <c r="Y68" s="401"/>
      <c r="Z68" s="402"/>
      <c r="AA68" s="402"/>
      <c r="AB68" s="402"/>
      <c r="AC68" s="402"/>
      <c r="AD68" s="402"/>
      <c r="AE68" s="402"/>
      <c r="AF68" s="402"/>
      <c r="AG68" s="402"/>
      <c r="AH68" s="396"/>
      <c r="AI68" s="396"/>
      <c r="AJ68" s="396"/>
      <c r="AK68" s="396"/>
      <c r="AL68" s="403"/>
      <c r="AM68" s="403"/>
      <c r="AN68" s="403"/>
      <c r="AO68" s="403"/>
      <c r="AP68" s="403"/>
      <c r="AQ68" s="403"/>
      <c r="AR68" s="403"/>
      <c r="AS68" s="403"/>
      <c r="AT68" s="404"/>
      <c r="AU68" s="404"/>
      <c r="AV68" s="404"/>
      <c r="AW68" s="404"/>
      <c r="AX68" s="404"/>
      <c r="AY68" s="404"/>
      <c r="AZ68" s="404"/>
      <c r="BA68" s="404"/>
      <c r="BB68" s="404"/>
      <c r="BC68" s="395"/>
      <c r="BD68" s="396"/>
      <c r="BE68" s="396"/>
      <c r="BF68" s="396"/>
      <c r="BG68" s="396"/>
      <c r="BH68" s="397"/>
      <c r="BI68" s="397"/>
      <c r="BJ68" s="397"/>
      <c r="BK68" s="397"/>
      <c r="BL68" s="397"/>
      <c r="BM68" s="397"/>
      <c r="BN68" s="397"/>
      <c r="BO68" s="397"/>
      <c r="BP68" s="397"/>
      <c r="BQ68" s="397"/>
      <c r="BR68" s="397"/>
      <c r="BS68" s="397"/>
      <c r="BT68" s="397"/>
      <c r="BU68" s="397"/>
      <c r="BV68" s="397"/>
      <c r="BW68" s="397"/>
      <c r="BX68" s="397"/>
      <c r="BY68" s="398"/>
    </row>
    <row r="69" spans="1:77" s="30" customFormat="1" ht="25.5" customHeight="1" x14ac:dyDescent="0.2">
      <c r="A69" s="399"/>
      <c r="B69" s="400"/>
      <c r="C69" s="400"/>
      <c r="D69" s="400"/>
      <c r="E69" s="401"/>
      <c r="F69" s="401"/>
      <c r="G69" s="401"/>
      <c r="H69" s="401"/>
      <c r="I69" s="401"/>
      <c r="J69" s="401"/>
      <c r="K69" s="401"/>
      <c r="L69" s="401"/>
      <c r="M69" s="401"/>
      <c r="N69" s="401"/>
      <c r="O69" s="401"/>
      <c r="P69" s="401"/>
      <c r="Q69" s="401"/>
      <c r="R69" s="401"/>
      <c r="S69" s="401"/>
      <c r="T69" s="401"/>
      <c r="U69" s="401"/>
      <c r="V69" s="401"/>
      <c r="W69" s="401"/>
      <c r="X69" s="401"/>
      <c r="Y69" s="401"/>
      <c r="Z69" s="402"/>
      <c r="AA69" s="402"/>
      <c r="AB69" s="402"/>
      <c r="AC69" s="402"/>
      <c r="AD69" s="402"/>
      <c r="AE69" s="402"/>
      <c r="AF69" s="402"/>
      <c r="AG69" s="402"/>
      <c r="AH69" s="396"/>
      <c r="AI69" s="396"/>
      <c r="AJ69" s="396"/>
      <c r="AK69" s="396"/>
      <c r="AL69" s="403"/>
      <c r="AM69" s="403"/>
      <c r="AN69" s="403"/>
      <c r="AO69" s="403"/>
      <c r="AP69" s="403"/>
      <c r="AQ69" s="403"/>
      <c r="AR69" s="403"/>
      <c r="AS69" s="403"/>
      <c r="AT69" s="404"/>
      <c r="AU69" s="404"/>
      <c r="AV69" s="404"/>
      <c r="AW69" s="404"/>
      <c r="AX69" s="404"/>
      <c r="AY69" s="404"/>
      <c r="AZ69" s="404"/>
      <c r="BA69" s="404"/>
      <c r="BB69" s="404"/>
      <c r="BC69" s="395"/>
      <c r="BD69" s="396"/>
      <c r="BE69" s="396"/>
      <c r="BF69" s="396"/>
      <c r="BG69" s="396"/>
      <c r="BH69" s="397"/>
      <c r="BI69" s="397"/>
      <c r="BJ69" s="397"/>
      <c r="BK69" s="397"/>
      <c r="BL69" s="397"/>
      <c r="BM69" s="397"/>
      <c r="BN69" s="397"/>
      <c r="BO69" s="397"/>
      <c r="BP69" s="397"/>
      <c r="BQ69" s="397"/>
      <c r="BR69" s="397"/>
      <c r="BS69" s="397"/>
      <c r="BT69" s="397"/>
      <c r="BU69" s="397"/>
      <c r="BV69" s="397"/>
      <c r="BW69" s="397"/>
      <c r="BX69" s="397"/>
      <c r="BY69" s="398"/>
    </row>
    <row r="70" spans="1:77" s="30" customFormat="1" ht="26.25" customHeight="1" x14ac:dyDescent="0.2">
      <c r="A70" s="406" t="s">
        <v>308</v>
      </c>
      <c r="B70" s="407"/>
      <c r="C70" s="407"/>
      <c r="D70" s="407"/>
      <c r="E70" s="407"/>
      <c r="F70" s="407"/>
      <c r="G70" s="407"/>
      <c r="H70" s="407"/>
      <c r="I70" s="407"/>
      <c r="J70" s="407"/>
      <c r="K70" s="407"/>
      <c r="L70" s="407"/>
      <c r="M70" s="407"/>
      <c r="N70" s="407"/>
      <c r="O70" s="407"/>
      <c r="P70" s="407"/>
      <c r="Q70" s="407"/>
      <c r="R70" s="407"/>
      <c r="S70" s="407"/>
      <c r="T70" s="407"/>
      <c r="U70" s="407"/>
      <c r="V70" s="407"/>
      <c r="W70" s="407"/>
      <c r="X70" s="407"/>
      <c r="Y70" s="407"/>
      <c r="Z70" s="407"/>
      <c r="AA70" s="407"/>
      <c r="AB70" s="407"/>
      <c r="AC70" s="407"/>
      <c r="AD70" s="407"/>
      <c r="AE70" s="407"/>
      <c r="AF70" s="407"/>
      <c r="AG70" s="407"/>
      <c r="AH70" s="407"/>
      <c r="AI70" s="407"/>
      <c r="AJ70" s="407"/>
      <c r="AK70" s="407"/>
      <c r="AL70" s="407"/>
      <c r="AM70" s="407"/>
      <c r="AN70" s="407"/>
      <c r="AO70" s="407"/>
      <c r="AP70" s="407"/>
      <c r="AQ70" s="407"/>
      <c r="AR70" s="407"/>
      <c r="AS70" s="407"/>
      <c r="AT70" s="408">
        <f>SUM(AT50:BB69)</f>
        <v>0</v>
      </c>
      <c r="AU70" s="408"/>
      <c r="AV70" s="408"/>
      <c r="AW70" s="408"/>
      <c r="AX70" s="408"/>
      <c r="AY70" s="408"/>
      <c r="AZ70" s="408"/>
      <c r="BA70" s="408"/>
      <c r="BB70" s="408"/>
      <c r="BC70" s="409"/>
      <c r="BD70" s="409"/>
      <c r="BE70" s="409"/>
      <c r="BF70" s="409"/>
      <c r="BG70" s="409"/>
      <c r="BH70" s="409"/>
      <c r="BI70" s="409"/>
      <c r="BJ70" s="409"/>
      <c r="BK70" s="409"/>
      <c r="BL70" s="409"/>
      <c r="BM70" s="409"/>
      <c r="BN70" s="409"/>
      <c r="BO70" s="409"/>
      <c r="BP70" s="409"/>
      <c r="BQ70" s="409"/>
      <c r="BR70" s="409"/>
      <c r="BS70" s="409"/>
      <c r="BT70" s="409"/>
      <c r="BU70" s="409"/>
      <c r="BV70" s="409"/>
      <c r="BW70" s="409"/>
      <c r="BX70" s="409"/>
      <c r="BY70" s="410"/>
    </row>
    <row r="71" spans="1:77" s="30" customFormat="1" ht="11.25" customHeight="1" x14ac:dyDescent="0.2">
      <c r="A71" s="259"/>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60"/>
      <c r="AA71" s="259"/>
      <c r="AB71" s="259"/>
      <c r="AC71" s="259"/>
      <c r="AD71" s="259"/>
      <c r="AE71" s="259"/>
      <c r="AF71" s="259"/>
      <c r="AG71" s="259"/>
      <c r="AH71" s="259"/>
      <c r="AI71" s="259"/>
      <c r="AJ71" s="259"/>
      <c r="AK71" s="259"/>
      <c r="AL71" s="259"/>
      <c r="AM71" s="259"/>
      <c r="AN71" s="259"/>
      <c r="AO71" s="259"/>
      <c r="AP71" s="259"/>
      <c r="AQ71" s="259"/>
      <c r="AR71" s="259"/>
      <c r="AS71" s="259"/>
      <c r="AT71" s="261"/>
      <c r="AU71" s="261"/>
      <c r="AV71" s="261"/>
      <c r="AW71" s="261"/>
      <c r="AX71" s="261"/>
      <c r="AY71" s="261"/>
      <c r="AZ71" s="261"/>
      <c r="BA71" s="261"/>
      <c r="BB71" s="261"/>
      <c r="BC71" s="262"/>
      <c r="BD71" s="262"/>
      <c r="BE71" s="262"/>
      <c r="BF71" s="262"/>
      <c r="BG71" s="262"/>
      <c r="BH71" s="262"/>
      <c r="BI71" s="262"/>
      <c r="BJ71" s="262"/>
      <c r="BK71" s="262"/>
      <c r="BL71" s="262"/>
      <c r="BM71" s="262"/>
      <c r="BN71" s="262"/>
      <c r="BO71" s="262"/>
      <c r="BP71" s="262"/>
      <c r="BQ71" s="262"/>
      <c r="BR71" s="262"/>
      <c r="BS71" s="262"/>
      <c r="BT71" s="262"/>
      <c r="BU71" s="262"/>
      <c r="BV71" s="262"/>
      <c r="BW71" s="262"/>
      <c r="BX71" s="262"/>
      <c r="BY71" s="262"/>
    </row>
    <row r="72" spans="1:77" ht="25.5" customHeight="1" x14ac:dyDescent="0.2">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263"/>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26" t="s">
        <v>36</v>
      </c>
    </row>
    <row r="73" spans="1:77" ht="17.25" customHeight="1" x14ac:dyDescent="0.2">
      <c r="AJ73" s="280" t="s">
        <v>16</v>
      </c>
      <c r="AK73" s="280"/>
      <c r="AL73" s="280"/>
      <c r="AM73" s="280"/>
      <c r="AN73" s="280"/>
      <c r="AO73" s="280"/>
      <c r="AP73" s="280"/>
      <c r="AQ73" s="280"/>
      <c r="AR73" s="280"/>
      <c r="AS73" s="280"/>
      <c r="AT73" s="280"/>
      <c r="AU73" s="280"/>
      <c r="AV73" s="280"/>
      <c r="AW73" s="280"/>
      <c r="AX73" s="280" t="s">
        <v>17</v>
      </c>
      <c r="AY73" s="280"/>
      <c r="AZ73" s="280"/>
      <c r="BA73" s="280"/>
      <c r="BB73" s="280"/>
      <c r="BC73" s="280"/>
      <c r="BD73" s="280"/>
      <c r="BE73" s="280"/>
      <c r="BF73" s="280"/>
      <c r="BG73" s="280"/>
      <c r="BH73" s="280"/>
      <c r="BI73" s="280"/>
      <c r="BJ73" s="280"/>
      <c r="BK73" s="280"/>
      <c r="BL73" s="411" t="s">
        <v>18</v>
      </c>
      <c r="BM73" s="411"/>
      <c r="BN73" s="411"/>
      <c r="BO73" s="411"/>
      <c r="BP73" s="411"/>
      <c r="BQ73" s="411"/>
      <c r="BR73" s="411"/>
      <c r="BS73" s="411" t="s">
        <v>22</v>
      </c>
      <c r="BT73" s="411"/>
      <c r="BU73" s="411"/>
      <c r="BV73" s="411"/>
      <c r="BW73" s="411"/>
      <c r="BX73" s="411"/>
      <c r="BY73" s="411"/>
    </row>
    <row r="74" spans="1:77" ht="50.25" customHeight="1" x14ac:dyDescent="0.2">
      <c r="A74" s="412"/>
      <c r="B74" s="412"/>
      <c r="C74" s="412"/>
      <c r="D74" s="412"/>
      <c r="E74" s="412"/>
      <c r="F74" s="412"/>
      <c r="G74" s="412"/>
      <c r="H74" s="412"/>
      <c r="I74" s="412"/>
      <c r="J74" s="412"/>
      <c r="K74" s="412"/>
      <c r="L74" s="412"/>
      <c r="M74" s="412"/>
      <c r="N74" s="412"/>
      <c r="O74" s="412"/>
      <c r="P74" s="412"/>
      <c r="Q74" s="412"/>
      <c r="R74" s="412"/>
      <c r="S74" s="412"/>
      <c r="T74" s="412"/>
      <c r="U74" s="412"/>
      <c r="V74" s="412"/>
      <c r="W74" s="412"/>
      <c r="X74" s="412"/>
      <c r="Y74" s="412"/>
      <c r="Z74" s="412"/>
      <c r="AA74" s="412"/>
      <c r="AB74" s="412"/>
      <c r="AC74" s="412"/>
      <c r="AD74" s="412"/>
      <c r="AE74" s="412"/>
      <c r="AF74" s="412"/>
      <c r="AG74" s="412"/>
      <c r="AH74" s="412"/>
      <c r="AI74" s="412"/>
      <c r="AJ74" s="271"/>
      <c r="AK74" s="271"/>
      <c r="AL74" s="271"/>
      <c r="AM74" s="271"/>
      <c r="AN74" s="271"/>
      <c r="AO74" s="271"/>
      <c r="AP74" s="271"/>
      <c r="AQ74" s="271"/>
      <c r="AR74" s="271"/>
      <c r="AS74" s="271"/>
      <c r="AT74" s="271"/>
      <c r="AU74" s="271"/>
      <c r="AV74" s="271"/>
      <c r="AW74" s="271"/>
      <c r="AX74" s="271"/>
      <c r="AY74" s="271"/>
      <c r="AZ74" s="271"/>
      <c r="BA74" s="271"/>
      <c r="BB74" s="271"/>
      <c r="BC74" s="271"/>
      <c r="BD74" s="271"/>
      <c r="BE74" s="271"/>
      <c r="BF74" s="271"/>
      <c r="BG74" s="271"/>
      <c r="BH74" s="271"/>
      <c r="BI74" s="271"/>
      <c r="BJ74" s="271"/>
      <c r="BK74" s="271"/>
      <c r="BL74" s="271"/>
      <c r="BM74" s="271"/>
      <c r="BN74" s="271"/>
      <c r="BO74" s="271"/>
      <c r="BP74" s="271"/>
      <c r="BQ74" s="271"/>
      <c r="BR74" s="271"/>
      <c r="BS74" s="271"/>
      <c r="BT74" s="271"/>
      <c r="BU74" s="271"/>
      <c r="BV74" s="271"/>
      <c r="BW74" s="271"/>
      <c r="BX74" s="271"/>
      <c r="BY74" s="271"/>
    </row>
    <row r="75" spans="1:77" ht="15" customHeight="1" x14ac:dyDescent="0.2">
      <c r="Z75" s="387" t="s">
        <v>51</v>
      </c>
      <c r="AA75" s="387"/>
      <c r="AB75" s="387"/>
      <c r="AC75" s="387"/>
      <c r="AD75" s="387"/>
      <c r="AE75" s="387"/>
      <c r="AF75" s="387"/>
      <c r="AG75" s="387"/>
      <c r="AH75" s="387"/>
      <c r="AI75" s="387"/>
      <c r="AJ75" s="387"/>
      <c r="AK75" s="387"/>
      <c r="AL75" s="387"/>
      <c r="AM75" s="387"/>
      <c r="AN75" s="387"/>
      <c r="AO75" s="387"/>
      <c r="AP75" s="387"/>
      <c r="AQ75" s="387"/>
      <c r="AR75" s="387"/>
      <c r="AS75" s="387"/>
      <c r="AT75" s="387"/>
      <c r="AU75" s="387"/>
      <c r="AV75" s="387"/>
      <c r="AW75" s="387"/>
      <c r="AX75" s="387"/>
      <c r="AY75" s="387"/>
      <c r="AZ75" s="387"/>
      <c r="BA75" s="387"/>
      <c r="BE75" s="389" t="s">
        <v>70</v>
      </c>
      <c r="BF75" s="389"/>
      <c r="BG75" s="389"/>
      <c r="BH75" s="389"/>
      <c r="BI75" s="389"/>
      <c r="BJ75" s="389"/>
      <c r="BK75" s="389"/>
      <c r="BL75" s="389"/>
      <c r="BM75" s="389"/>
      <c r="BN75" s="389"/>
      <c r="BO75" s="389"/>
      <c r="BP75" s="389"/>
      <c r="BQ75" s="389"/>
      <c r="BR75" s="389"/>
      <c r="BS75" s="390" t="s">
        <v>68</v>
      </c>
      <c r="BT75" s="390"/>
      <c r="BU75" s="390"/>
      <c r="BV75" s="390"/>
      <c r="BW75" s="390"/>
      <c r="BX75" s="390"/>
      <c r="BY75" s="390"/>
    </row>
    <row r="76" spans="1:77" ht="27.6" customHeight="1" thickBot="1" x14ac:dyDescent="0.25">
      <c r="I76" s="21"/>
      <c r="J76" s="21"/>
      <c r="K76" s="21"/>
      <c r="L76" s="21"/>
      <c r="M76" s="21"/>
      <c r="N76" s="21"/>
      <c r="O76" s="21"/>
      <c r="P76" s="21"/>
      <c r="Q76" s="21"/>
      <c r="R76" s="21"/>
      <c r="S76" s="21"/>
      <c r="T76" s="21"/>
      <c r="U76" s="21"/>
      <c r="V76" s="21"/>
      <c r="W76" s="21"/>
      <c r="X76" s="21"/>
      <c r="Y76" s="21"/>
      <c r="Z76" s="388"/>
      <c r="AA76" s="388"/>
      <c r="AB76" s="388"/>
      <c r="AC76" s="388"/>
      <c r="AD76" s="388"/>
      <c r="AE76" s="388"/>
      <c r="AF76" s="388"/>
      <c r="AG76" s="388"/>
      <c r="AH76" s="388"/>
      <c r="AI76" s="388"/>
      <c r="AJ76" s="388"/>
      <c r="AK76" s="388"/>
      <c r="AL76" s="388"/>
      <c r="AM76" s="388"/>
      <c r="AN76" s="388"/>
      <c r="AO76" s="388"/>
      <c r="AP76" s="388"/>
      <c r="AQ76" s="388"/>
      <c r="AR76" s="388"/>
      <c r="AS76" s="388"/>
      <c r="AT76" s="388"/>
      <c r="AU76" s="388"/>
      <c r="AV76" s="388"/>
      <c r="AW76" s="388"/>
      <c r="AX76" s="388"/>
      <c r="AY76" s="388"/>
      <c r="AZ76" s="388"/>
      <c r="BA76" s="388"/>
      <c r="BB76" s="21"/>
      <c r="BC76" s="21"/>
      <c r="BD76" s="21"/>
      <c r="BE76" s="50"/>
      <c r="BF76" s="50"/>
      <c r="BG76" s="391"/>
      <c r="BH76" s="391"/>
      <c r="BI76" s="391"/>
      <c r="BJ76" s="391"/>
      <c r="BK76" s="391"/>
      <c r="BL76" s="391"/>
      <c r="BM76" s="391"/>
      <c r="BN76" s="391"/>
      <c r="BO76" s="391"/>
      <c r="BP76" s="391"/>
      <c r="BQ76" s="392"/>
      <c r="BR76" s="392"/>
      <c r="BS76" s="392"/>
      <c r="BT76" s="392"/>
      <c r="BU76" s="392"/>
      <c r="BV76" s="392"/>
      <c r="BW76" s="392"/>
      <c r="BX76" s="392"/>
      <c r="BY76" s="392"/>
    </row>
    <row r="77" spans="1:77" ht="16.2" customHeight="1" thickTop="1" x14ac:dyDescent="0.2">
      <c r="I77" s="21"/>
      <c r="J77" s="21"/>
      <c r="K77" s="21"/>
      <c r="L77" s="21"/>
      <c r="M77" s="21"/>
      <c r="N77" s="21"/>
      <c r="O77" s="21"/>
      <c r="P77" s="21"/>
      <c r="Q77" s="21"/>
      <c r="R77" s="21"/>
      <c r="S77" s="21"/>
      <c r="T77" s="21"/>
      <c r="U77" s="21"/>
      <c r="V77" s="21"/>
      <c r="W77" s="21"/>
      <c r="X77" s="21"/>
      <c r="Y77" s="21"/>
      <c r="Z77" s="140"/>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1"/>
      <c r="BC77" s="21"/>
      <c r="BD77" s="21"/>
      <c r="BE77" s="20" t="s">
        <v>48</v>
      </c>
      <c r="BG77" s="24"/>
      <c r="BH77" s="24"/>
      <c r="BI77" s="58"/>
      <c r="BJ77" s="393">
        <f>請求書YA01!BH77</f>
        <v>0</v>
      </c>
      <c r="BK77" s="393"/>
      <c r="BL77" s="393"/>
      <c r="BM77" s="393"/>
      <c r="BN77" s="58"/>
      <c r="BO77" s="58" t="s">
        <v>0</v>
      </c>
      <c r="BP77" s="394">
        <f>請求書YA01!BN77</f>
        <v>0</v>
      </c>
      <c r="BQ77" s="394"/>
      <c r="BR77" s="394"/>
      <c r="BS77" s="58"/>
      <c r="BT77" s="58" t="s">
        <v>3</v>
      </c>
      <c r="BU77" s="394">
        <f>請求書YA01!BS77</f>
        <v>0</v>
      </c>
      <c r="BV77" s="394"/>
      <c r="BW77" s="394"/>
      <c r="BX77" s="58"/>
      <c r="BY77" s="58" t="s">
        <v>2</v>
      </c>
    </row>
    <row r="78" spans="1:77" ht="18.600000000000001" customHeight="1" x14ac:dyDescent="0.2">
      <c r="A78" s="370" t="s">
        <v>47</v>
      </c>
      <c r="B78" s="370"/>
      <c r="C78" s="370"/>
      <c r="D78" s="370"/>
      <c r="E78" s="370"/>
      <c r="F78" s="370"/>
      <c r="G78" s="370"/>
      <c r="H78" s="370"/>
      <c r="I78" s="370"/>
      <c r="J78" s="370"/>
      <c r="K78" s="370"/>
      <c r="L78" s="370"/>
      <c r="M78" s="370"/>
      <c r="N78" s="370"/>
      <c r="O78" s="370"/>
      <c r="P78" s="370"/>
      <c r="Q78" s="370"/>
      <c r="R78" s="370"/>
      <c r="S78" s="23"/>
      <c r="T78" s="23"/>
      <c r="U78" s="23"/>
      <c r="V78" s="23"/>
      <c r="W78" s="23"/>
      <c r="AE78" s="24"/>
      <c r="AF78" s="24"/>
      <c r="AG78" s="24"/>
      <c r="AH78" s="24"/>
      <c r="AI78" s="24"/>
      <c r="AJ78" s="24"/>
      <c r="AK78" s="24"/>
      <c r="AL78" s="24"/>
      <c r="AM78" s="24"/>
      <c r="AN78" s="24"/>
      <c r="AO78" s="24"/>
      <c r="AP78" s="24"/>
      <c r="AQ78" s="24"/>
      <c r="AR78" s="24"/>
      <c r="AS78" s="24"/>
      <c r="AT78" s="24"/>
      <c r="AU78" s="24"/>
      <c r="AV78" s="24"/>
      <c r="AW78" s="24"/>
      <c r="AX78" s="24"/>
      <c r="AY78" s="24"/>
      <c r="BB78" s="24"/>
      <c r="BC78" s="24"/>
      <c r="BD78" s="24"/>
      <c r="BE78" s="49"/>
      <c r="BF78" s="30"/>
      <c r="BG78" s="30"/>
      <c r="BH78" s="30"/>
      <c r="BI78" s="30"/>
      <c r="BJ78" s="30"/>
      <c r="BK78" s="30"/>
      <c r="BL78" s="30"/>
      <c r="BM78" s="30"/>
      <c r="BN78" s="30"/>
      <c r="BO78" s="30"/>
      <c r="BP78" s="30"/>
      <c r="BQ78" s="30"/>
      <c r="BR78" s="30"/>
      <c r="BS78" s="30"/>
      <c r="BT78" s="30"/>
      <c r="BU78" s="30"/>
      <c r="BV78" s="30"/>
      <c r="BW78" s="30"/>
      <c r="BX78" s="30"/>
      <c r="BY78" s="30"/>
    </row>
    <row r="79" spans="1:77" ht="9.75" customHeight="1" x14ac:dyDescent="0.2">
      <c r="A79" s="27"/>
      <c r="B79" s="27"/>
      <c r="C79" s="27"/>
      <c r="D79" s="27"/>
      <c r="E79" s="27"/>
      <c r="F79" s="27"/>
      <c r="G79" s="27"/>
      <c r="H79" s="27"/>
      <c r="I79" s="27"/>
      <c r="J79" s="27"/>
      <c r="K79" s="27"/>
      <c r="L79" s="27"/>
      <c r="M79" s="27"/>
      <c r="N79" s="27"/>
      <c r="O79" s="27"/>
      <c r="P79" s="27"/>
      <c r="Q79" s="23"/>
      <c r="R79" s="23"/>
      <c r="S79" s="23"/>
      <c r="T79" s="23"/>
      <c r="U79" s="23"/>
      <c r="V79" s="23"/>
      <c r="W79" s="23"/>
    </row>
    <row r="80" spans="1:77" ht="24" customHeight="1" x14ac:dyDescent="0.2">
      <c r="A80" s="383" t="s">
        <v>59</v>
      </c>
      <c r="B80" s="383"/>
      <c r="C80" s="383"/>
      <c r="D80" s="383"/>
      <c r="E80" s="383"/>
      <c r="F80" s="383"/>
      <c r="G80" s="383"/>
      <c r="H80" s="383"/>
      <c r="I80" s="383"/>
      <c r="J80" s="383"/>
      <c r="K80" s="383"/>
      <c r="L80" s="383"/>
      <c r="M80" s="383"/>
      <c r="N80" s="383"/>
      <c r="O80" s="383"/>
      <c r="P80" s="383"/>
      <c r="Q80" s="383"/>
      <c r="R80" s="383"/>
      <c r="S80" s="383"/>
      <c r="T80" s="383"/>
      <c r="U80" s="383"/>
      <c r="V80" s="383"/>
      <c r="W80" s="383"/>
      <c r="X80" s="383"/>
      <c r="Y80" s="383"/>
      <c r="Z80" s="383"/>
      <c r="AA80" s="383"/>
      <c r="AB80" s="383"/>
      <c r="AC80" s="383"/>
      <c r="AD80" s="383"/>
      <c r="AE80" s="383"/>
      <c r="AF80" s="384" t="s">
        <v>18</v>
      </c>
      <c r="AG80" s="384"/>
      <c r="AH80" s="384"/>
      <c r="AI80" s="384"/>
      <c r="AJ80" s="384"/>
      <c r="AK80" s="384"/>
      <c r="AL80" s="384"/>
      <c r="AM80" s="384"/>
      <c r="AS80" s="28" t="s">
        <v>6</v>
      </c>
      <c r="AT80" s="139"/>
      <c r="AU80" s="139"/>
      <c r="AW80" s="385" t="s">
        <v>54</v>
      </c>
      <c r="AX80" s="385"/>
      <c r="AY80" s="385"/>
      <c r="AZ80" s="385"/>
      <c r="BA80" s="385"/>
      <c r="BB80" s="385"/>
      <c r="BC80" s="385"/>
      <c r="BD80" s="385"/>
      <c r="BE80" s="385"/>
      <c r="BF80" s="385"/>
      <c r="BG80" s="385"/>
      <c r="BH80" s="385"/>
      <c r="BI80" s="385"/>
      <c r="BJ80" s="385"/>
      <c r="BK80" s="385"/>
      <c r="BL80" s="385"/>
      <c r="BM80" s="385"/>
      <c r="BN80" s="385"/>
      <c r="BO80" s="385"/>
      <c r="BP80" s="385"/>
      <c r="BQ80" s="385"/>
      <c r="BR80" s="385"/>
      <c r="BS80" s="385"/>
      <c r="BT80" s="385"/>
      <c r="BU80" s="385"/>
      <c r="BV80" s="385"/>
      <c r="BW80" s="385"/>
      <c r="BX80" s="385"/>
      <c r="BY80" s="385"/>
    </row>
    <row r="81" spans="1:77" ht="19.8" customHeight="1" x14ac:dyDescent="0.2">
      <c r="AS81" s="28" t="s">
        <v>7</v>
      </c>
      <c r="AT81" s="28"/>
      <c r="AU81" s="28"/>
      <c r="AV81" s="30"/>
      <c r="AW81" s="386" t="s">
        <v>323</v>
      </c>
      <c r="AX81" s="386"/>
      <c r="AY81" s="386"/>
      <c r="AZ81" s="386"/>
      <c r="BA81" s="386"/>
      <c r="BB81" s="386"/>
      <c r="BC81" s="386"/>
      <c r="BD81" s="386"/>
      <c r="BE81" s="386"/>
      <c r="BF81" s="386"/>
      <c r="BG81" s="386"/>
      <c r="BH81" s="386"/>
      <c r="BI81" s="386"/>
      <c r="BJ81" s="386"/>
      <c r="BK81" s="386"/>
      <c r="BL81" s="386"/>
      <c r="BM81" s="386"/>
      <c r="BN81" s="386"/>
      <c r="BO81" s="386"/>
      <c r="BP81" s="386"/>
      <c r="BQ81" s="386"/>
      <c r="BR81" s="386"/>
      <c r="BS81" s="386"/>
      <c r="BT81" s="386"/>
      <c r="BU81" s="386"/>
      <c r="BV81" s="386"/>
      <c r="BW81" s="386"/>
      <c r="BX81" s="386"/>
      <c r="BY81" s="386"/>
    </row>
    <row r="82" spans="1:77" ht="18" customHeight="1" x14ac:dyDescent="0.2">
      <c r="AS82" s="28" t="s">
        <v>4</v>
      </c>
      <c r="AT82" s="28"/>
      <c r="AU82" s="28"/>
      <c r="AV82" s="31"/>
      <c r="AW82" s="385" t="s">
        <v>322</v>
      </c>
      <c r="AX82" s="385"/>
      <c r="AY82" s="385"/>
      <c r="AZ82" s="385"/>
      <c r="BA82" s="385"/>
      <c r="BB82" s="385"/>
      <c r="BC82" s="385"/>
      <c r="BD82" s="385"/>
      <c r="BE82" s="385"/>
      <c r="BF82" s="385"/>
      <c r="BG82" s="385"/>
      <c r="BH82" s="385"/>
      <c r="BI82" s="385"/>
      <c r="BJ82" s="385"/>
      <c r="BK82" s="385"/>
      <c r="BL82" s="385"/>
      <c r="BM82" s="385"/>
      <c r="BN82" s="385"/>
      <c r="BO82" s="385"/>
      <c r="BP82" s="385"/>
      <c r="BQ82" s="385"/>
      <c r="BR82" s="385"/>
      <c r="BS82" s="385"/>
      <c r="BT82" s="385"/>
      <c r="BU82" s="385"/>
      <c r="BV82" s="385"/>
      <c r="BW82" s="385"/>
      <c r="BX82" s="52"/>
      <c r="BY82" s="32" t="s">
        <v>24</v>
      </c>
    </row>
    <row r="83" spans="1:77" ht="15.75" customHeight="1" x14ac:dyDescent="0.2">
      <c r="AS83" s="28" t="s">
        <v>5</v>
      </c>
      <c r="AT83" s="28"/>
      <c r="AU83" s="28"/>
      <c r="AV83" s="29"/>
      <c r="AW83" s="372" t="s">
        <v>203</v>
      </c>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243"/>
      <c r="BY83" s="243"/>
    </row>
    <row r="84" spans="1:77" ht="8.25" customHeight="1" x14ac:dyDescent="0.2">
      <c r="AW84" s="34"/>
      <c r="AX84" s="34"/>
      <c r="AY84" s="34"/>
      <c r="AZ84" s="34"/>
      <c r="BA84" s="34"/>
      <c r="BB84" s="34"/>
      <c r="BC84" s="34"/>
      <c r="BD84" s="151"/>
      <c r="BE84" s="151"/>
      <c r="BF84" s="151"/>
      <c r="BG84" s="151"/>
      <c r="BH84" s="151"/>
      <c r="BI84" s="151"/>
      <c r="BJ84" s="151"/>
      <c r="BK84" s="151"/>
      <c r="BL84" s="151"/>
      <c r="BM84" s="151"/>
      <c r="BN84" s="151"/>
      <c r="BO84" s="151"/>
      <c r="BP84" s="151"/>
      <c r="BQ84" s="151"/>
      <c r="BR84" s="151"/>
      <c r="BS84" s="151"/>
      <c r="BT84" s="151"/>
      <c r="BU84" s="151"/>
      <c r="BV84" s="151"/>
      <c r="BW84" s="151"/>
    </row>
    <row r="85" spans="1:77" ht="8.25" customHeight="1" x14ac:dyDescent="0.2">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row>
    <row r="86" spans="1:77" ht="22.5" customHeight="1" x14ac:dyDescent="0.2">
      <c r="A86" s="373" t="s">
        <v>66</v>
      </c>
      <c r="B86" s="374"/>
      <c r="C86" s="374" t="s">
        <v>65</v>
      </c>
      <c r="D86" s="374"/>
      <c r="E86" s="374" t="s">
        <v>19</v>
      </c>
      <c r="F86" s="374"/>
      <c r="G86" s="374"/>
      <c r="H86" s="374"/>
      <c r="I86" s="374"/>
      <c r="J86" s="374"/>
      <c r="K86" s="374"/>
      <c r="L86" s="374"/>
      <c r="M86" s="374"/>
      <c r="N86" s="374"/>
      <c r="O86" s="374"/>
      <c r="P86" s="374"/>
      <c r="Q86" s="374"/>
      <c r="R86" s="374"/>
      <c r="S86" s="374"/>
      <c r="T86" s="374"/>
      <c r="U86" s="374"/>
      <c r="V86" s="374"/>
      <c r="W86" s="374"/>
      <c r="X86" s="374"/>
      <c r="Y86" s="374"/>
      <c r="Z86" s="375" t="s">
        <v>20</v>
      </c>
      <c r="AA86" s="375"/>
      <c r="AB86" s="375"/>
      <c r="AC86" s="375"/>
      <c r="AD86" s="375"/>
      <c r="AE86" s="375"/>
      <c r="AF86" s="375"/>
      <c r="AG86" s="375"/>
      <c r="AH86" s="374" t="s">
        <v>21</v>
      </c>
      <c r="AI86" s="374"/>
      <c r="AJ86" s="374"/>
      <c r="AK86" s="374"/>
      <c r="AL86" s="374" t="s">
        <v>196</v>
      </c>
      <c r="AM86" s="374"/>
      <c r="AN86" s="374"/>
      <c r="AO86" s="374"/>
      <c r="AP86" s="374"/>
      <c r="AQ86" s="374"/>
      <c r="AR86" s="374"/>
      <c r="AS86" s="374"/>
      <c r="AT86" s="374" t="s">
        <v>195</v>
      </c>
      <c r="AU86" s="374"/>
      <c r="AV86" s="374"/>
      <c r="AW86" s="374"/>
      <c r="AX86" s="374"/>
      <c r="AY86" s="374"/>
      <c r="AZ86" s="374"/>
      <c r="BA86" s="374"/>
      <c r="BB86" s="374"/>
      <c r="BC86" s="374" t="s">
        <v>183</v>
      </c>
      <c r="BD86" s="374"/>
      <c r="BE86" s="374"/>
      <c r="BF86" s="374"/>
      <c r="BG86" s="374"/>
      <c r="BH86" s="381" t="s">
        <v>67</v>
      </c>
      <c r="BI86" s="381"/>
      <c r="BJ86" s="381"/>
      <c r="BK86" s="381"/>
      <c r="BL86" s="381"/>
      <c r="BM86" s="381"/>
      <c r="BN86" s="381"/>
      <c r="BO86" s="381"/>
      <c r="BP86" s="381"/>
      <c r="BQ86" s="381"/>
      <c r="BR86" s="381"/>
      <c r="BS86" s="381"/>
      <c r="BT86" s="381"/>
      <c r="BU86" s="381"/>
      <c r="BV86" s="381"/>
      <c r="BW86" s="381"/>
      <c r="BX86" s="381"/>
      <c r="BY86" s="382"/>
    </row>
    <row r="87" spans="1:77" s="30" customFormat="1" ht="25.5" customHeight="1" x14ac:dyDescent="0.2">
      <c r="A87" s="399"/>
      <c r="B87" s="400"/>
      <c r="C87" s="400"/>
      <c r="D87" s="400"/>
      <c r="E87" s="401"/>
      <c r="F87" s="401"/>
      <c r="G87" s="401"/>
      <c r="H87" s="401"/>
      <c r="I87" s="401"/>
      <c r="J87" s="401"/>
      <c r="K87" s="401"/>
      <c r="L87" s="401"/>
      <c r="M87" s="401"/>
      <c r="N87" s="401"/>
      <c r="O87" s="401"/>
      <c r="P87" s="401"/>
      <c r="Q87" s="401"/>
      <c r="R87" s="401"/>
      <c r="S87" s="401"/>
      <c r="T87" s="401"/>
      <c r="U87" s="401"/>
      <c r="V87" s="401"/>
      <c r="W87" s="401"/>
      <c r="X87" s="401"/>
      <c r="Y87" s="401"/>
      <c r="Z87" s="402"/>
      <c r="AA87" s="402"/>
      <c r="AB87" s="402"/>
      <c r="AC87" s="402"/>
      <c r="AD87" s="402"/>
      <c r="AE87" s="402"/>
      <c r="AF87" s="402"/>
      <c r="AG87" s="402"/>
      <c r="AH87" s="396"/>
      <c r="AI87" s="396"/>
      <c r="AJ87" s="396"/>
      <c r="AK87" s="396"/>
      <c r="AL87" s="403"/>
      <c r="AM87" s="403"/>
      <c r="AN87" s="403"/>
      <c r="AO87" s="403"/>
      <c r="AP87" s="403"/>
      <c r="AQ87" s="403"/>
      <c r="AR87" s="403"/>
      <c r="AS87" s="403"/>
      <c r="AT87" s="404"/>
      <c r="AU87" s="404"/>
      <c r="AV87" s="404"/>
      <c r="AW87" s="404"/>
      <c r="AX87" s="404"/>
      <c r="AY87" s="404"/>
      <c r="AZ87" s="404"/>
      <c r="BA87" s="404"/>
      <c r="BB87" s="404"/>
      <c r="BC87" s="395"/>
      <c r="BD87" s="396"/>
      <c r="BE87" s="396"/>
      <c r="BF87" s="396"/>
      <c r="BG87" s="396"/>
      <c r="BH87" s="397"/>
      <c r="BI87" s="397"/>
      <c r="BJ87" s="397"/>
      <c r="BK87" s="397"/>
      <c r="BL87" s="397"/>
      <c r="BM87" s="397"/>
      <c r="BN87" s="397"/>
      <c r="BO87" s="397"/>
      <c r="BP87" s="397"/>
      <c r="BQ87" s="397"/>
      <c r="BR87" s="397"/>
      <c r="BS87" s="397"/>
      <c r="BT87" s="397"/>
      <c r="BU87" s="397"/>
      <c r="BV87" s="397"/>
      <c r="BW87" s="397"/>
      <c r="BX87" s="397"/>
      <c r="BY87" s="398"/>
    </row>
    <row r="88" spans="1:77" s="30" customFormat="1" ht="25.5" customHeight="1" x14ac:dyDescent="0.2">
      <c r="A88" s="399"/>
      <c r="B88" s="400"/>
      <c r="C88" s="400"/>
      <c r="D88" s="400"/>
      <c r="E88" s="401"/>
      <c r="F88" s="401"/>
      <c r="G88" s="401"/>
      <c r="H88" s="401"/>
      <c r="I88" s="401"/>
      <c r="J88" s="401"/>
      <c r="K88" s="401"/>
      <c r="L88" s="401"/>
      <c r="M88" s="401"/>
      <c r="N88" s="401"/>
      <c r="O88" s="401"/>
      <c r="P88" s="401"/>
      <c r="Q88" s="401"/>
      <c r="R88" s="401"/>
      <c r="S88" s="401"/>
      <c r="T88" s="401"/>
      <c r="U88" s="401"/>
      <c r="V88" s="401"/>
      <c r="W88" s="401"/>
      <c r="X88" s="401"/>
      <c r="Y88" s="401"/>
      <c r="Z88" s="402"/>
      <c r="AA88" s="402"/>
      <c r="AB88" s="402"/>
      <c r="AC88" s="402"/>
      <c r="AD88" s="402"/>
      <c r="AE88" s="402"/>
      <c r="AF88" s="402"/>
      <c r="AG88" s="402"/>
      <c r="AH88" s="396"/>
      <c r="AI88" s="396"/>
      <c r="AJ88" s="396"/>
      <c r="AK88" s="396"/>
      <c r="AL88" s="403"/>
      <c r="AM88" s="403"/>
      <c r="AN88" s="403"/>
      <c r="AO88" s="403"/>
      <c r="AP88" s="403"/>
      <c r="AQ88" s="403"/>
      <c r="AR88" s="403"/>
      <c r="AS88" s="403"/>
      <c r="AT88" s="404"/>
      <c r="AU88" s="404"/>
      <c r="AV88" s="404"/>
      <c r="AW88" s="404"/>
      <c r="AX88" s="404"/>
      <c r="AY88" s="404"/>
      <c r="AZ88" s="404"/>
      <c r="BA88" s="404"/>
      <c r="BB88" s="404"/>
      <c r="BC88" s="395"/>
      <c r="BD88" s="396"/>
      <c r="BE88" s="396"/>
      <c r="BF88" s="396"/>
      <c r="BG88" s="396"/>
      <c r="BH88" s="397"/>
      <c r="BI88" s="397"/>
      <c r="BJ88" s="397"/>
      <c r="BK88" s="397"/>
      <c r="BL88" s="397"/>
      <c r="BM88" s="397"/>
      <c r="BN88" s="397"/>
      <c r="BO88" s="397"/>
      <c r="BP88" s="397"/>
      <c r="BQ88" s="397"/>
      <c r="BR88" s="397"/>
      <c r="BS88" s="397"/>
      <c r="BT88" s="397"/>
      <c r="BU88" s="397"/>
      <c r="BV88" s="397"/>
      <c r="BW88" s="397"/>
      <c r="BX88" s="397"/>
      <c r="BY88" s="398"/>
    </row>
    <row r="89" spans="1:77" s="30" customFormat="1" ht="25.5" customHeight="1" x14ac:dyDescent="0.2">
      <c r="A89" s="399"/>
      <c r="B89" s="400"/>
      <c r="C89" s="400"/>
      <c r="D89" s="400"/>
      <c r="E89" s="401"/>
      <c r="F89" s="401"/>
      <c r="G89" s="401"/>
      <c r="H89" s="401"/>
      <c r="I89" s="401"/>
      <c r="J89" s="401"/>
      <c r="K89" s="401"/>
      <c r="L89" s="401"/>
      <c r="M89" s="401"/>
      <c r="N89" s="401"/>
      <c r="O89" s="401"/>
      <c r="P89" s="401"/>
      <c r="Q89" s="401"/>
      <c r="R89" s="401"/>
      <c r="S89" s="401"/>
      <c r="T89" s="401"/>
      <c r="U89" s="401"/>
      <c r="V89" s="401"/>
      <c r="W89" s="401"/>
      <c r="X89" s="401"/>
      <c r="Y89" s="401"/>
      <c r="Z89" s="402"/>
      <c r="AA89" s="402"/>
      <c r="AB89" s="402"/>
      <c r="AC89" s="402"/>
      <c r="AD89" s="402"/>
      <c r="AE89" s="402"/>
      <c r="AF89" s="402"/>
      <c r="AG89" s="402"/>
      <c r="AH89" s="396"/>
      <c r="AI89" s="396"/>
      <c r="AJ89" s="396"/>
      <c r="AK89" s="396"/>
      <c r="AL89" s="403"/>
      <c r="AM89" s="403"/>
      <c r="AN89" s="403"/>
      <c r="AO89" s="403"/>
      <c r="AP89" s="403"/>
      <c r="AQ89" s="403"/>
      <c r="AR89" s="403"/>
      <c r="AS89" s="403"/>
      <c r="AT89" s="404"/>
      <c r="AU89" s="404"/>
      <c r="AV89" s="404"/>
      <c r="AW89" s="404"/>
      <c r="AX89" s="404"/>
      <c r="AY89" s="404"/>
      <c r="AZ89" s="404"/>
      <c r="BA89" s="404"/>
      <c r="BB89" s="404"/>
      <c r="BC89" s="395"/>
      <c r="BD89" s="396"/>
      <c r="BE89" s="396"/>
      <c r="BF89" s="396"/>
      <c r="BG89" s="396"/>
      <c r="BH89" s="397"/>
      <c r="BI89" s="397"/>
      <c r="BJ89" s="397"/>
      <c r="BK89" s="397"/>
      <c r="BL89" s="397"/>
      <c r="BM89" s="397"/>
      <c r="BN89" s="397"/>
      <c r="BO89" s="397"/>
      <c r="BP89" s="397"/>
      <c r="BQ89" s="397"/>
      <c r="BR89" s="397"/>
      <c r="BS89" s="397"/>
      <c r="BT89" s="397"/>
      <c r="BU89" s="397"/>
      <c r="BV89" s="397"/>
      <c r="BW89" s="397"/>
      <c r="BX89" s="397"/>
      <c r="BY89" s="398"/>
    </row>
    <row r="90" spans="1:77" s="30" customFormat="1" ht="25.5" customHeight="1" x14ac:dyDescent="0.2">
      <c r="A90" s="399"/>
      <c r="B90" s="400"/>
      <c r="C90" s="400"/>
      <c r="D90" s="400"/>
      <c r="E90" s="401"/>
      <c r="F90" s="401"/>
      <c r="G90" s="401"/>
      <c r="H90" s="401"/>
      <c r="I90" s="401"/>
      <c r="J90" s="401"/>
      <c r="K90" s="401"/>
      <c r="L90" s="401"/>
      <c r="M90" s="401"/>
      <c r="N90" s="401"/>
      <c r="O90" s="401"/>
      <c r="P90" s="401"/>
      <c r="Q90" s="401"/>
      <c r="R90" s="401"/>
      <c r="S90" s="401"/>
      <c r="T90" s="401"/>
      <c r="U90" s="401"/>
      <c r="V90" s="401"/>
      <c r="W90" s="401"/>
      <c r="X90" s="401"/>
      <c r="Y90" s="401"/>
      <c r="Z90" s="402"/>
      <c r="AA90" s="402"/>
      <c r="AB90" s="402"/>
      <c r="AC90" s="402"/>
      <c r="AD90" s="402"/>
      <c r="AE90" s="402"/>
      <c r="AF90" s="402"/>
      <c r="AG90" s="402"/>
      <c r="AH90" s="396"/>
      <c r="AI90" s="396"/>
      <c r="AJ90" s="396"/>
      <c r="AK90" s="396"/>
      <c r="AL90" s="403"/>
      <c r="AM90" s="403"/>
      <c r="AN90" s="403"/>
      <c r="AO90" s="403"/>
      <c r="AP90" s="403"/>
      <c r="AQ90" s="403"/>
      <c r="AR90" s="403"/>
      <c r="AS90" s="403"/>
      <c r="AT90" s="404"/>
      <c r="AU90" s="404"/>
      <c r="AV90" s="404"/>
      <c r="AW90" s="404"/>
      <c r="AX90" s="404"/>
      <c r="AY90" s="404"/>
      <c r="AZ90" s="404"/>
      <c r="BA90" s="404"/>
      <c r="BB90" s="404"/>
      <c r="BC90" s="395"/>
      <c r="BD90" s="396"/>
      <c r="BE90" s="396"/>
      <c r="BF90" s="396"/>
      <c r="BG90" s="396"/>
      <c r="BH90" s="397"/>
      <c r="BI90" s="397"/>
      <c r="BJ90" s="397"/>
      <c r="BK90" s="397"/>
      <c r="BL90" s="397"/>
      <c r="BM90" s="397"/>
      <c r="BN90" s="397"/>
      <c r="BO90" s="397"/>
      <c r="BP90" s="397"/>
      <c r="BQ90" s="397"/>
      <c r="BR90" s="397"/>
      <c r="BS90" s="397"/>
      <c r="BT90" s="397"/>
      <c r="BU90" s="397"/>
      <c r="BV90" s="397"/>
      <c r="BW90" s="397"/>
      <c r="BX90" s="397"/>
      <c r="BY90" s="398"/>
    </row>
    <row r="91" spans="1:77" s="30" customFormat="1" ht="25.5" customHeight="1" x14ac:dyDescent="0.2">
      <c r="A91" s="399"/>
      <c r="B91" s="400"/>
      <c r="C91" s="400"/>
      <c r="D91" s="400"/>
      <c r="E91" s="401"/>
      <c r="F91" s="401"/>
      <c r="G91" s="401"/>
      <c r="H91" s="401"/>
      <c r="I91" s="401"/>
      <c r="J91" s="401"/>
      <c r="K91" s="401"/>
      <c r="L91" s="401"/>
      <c r="M91" s="401"/>
      <c r="N91" s="401"/>
      <c r="O91" s="401"/>
      <c r="P91" s="401"/>
      <c r="Q91" s="401"/>
      <c r="R91" s="401"/>
      <c r="S91" s="401"/>
      <c r="T91" s="401"/>
      <c r="U91" s="401"/>
      <c r="V91" s="401"/>
      <c r="W91" s="401"/>
      <c r="X91" s="401"/>
      <c r="Y91" s="401"/>
      <c r="Z91" s="402"/>
      <c r="AA91" s="402"/>
      <c r="AB91" s="402"/>
      <c r="AC91" s="402"/>
      <c r="AD91" s="402"/>
      <c r="AE91" s="402"/>
      <c r="AF91" s="402"/>
      <c r="AG91" s="402"/>
      <c r="AH91" s="396"/>
      <c r="AI91" s="396"/>
      <c r="AJ91" s="396"/>
      <c r="AK91" s="396"/>
      <c r="AL91" s="403"/>
      <c r="AM91" s="403"/>
      <c r="AN91" s="403"/>
      <c r="AO91" s="403"/>
      <c r="AP91" s="403"/>
      <c r="AQ91" s="403"/>
      <c r="AR91" s="403"/>
      <c r="AS91" s="403"/>
      <c r="AT91" s="404"/>
      <c r="AU91" s="404"/>
      <c r="AV91" s="404"/>
      <c r="AW91" s="404"/>
      <c r="AX91" s="404"/>
      <c r="AY91" s="404"/>
      <c r="AZ91" s="404"/>
      <c r="BA91" s="404"/>
      <c r="BB91" s="404"/>
      <c r="BC91" s="395"/>
      <c r="BD91" s="396"/>
      <c r="BE91" s="396"/>
      <c r="BF91" s="396"/>
      <c r="BG91" s="396"/>
      <c r="BH91" s="397"/>
      <c r="BI91" s="397"/>
      <c r="BJ91" s="397"/>
      <c r="BK91" s="397"/>
      <c r="BL91" s="397"/>
      <c r="BM91" s="397"/>
      <c r="BN91" s="397"/>
      <c r="BO91" s="397"/>
      <c r="BP91" s="397"/>
      <c r="BQ91" s="397"/>
      <c r="BR91" s="397"/>
      <c r="BS91" s="397"/>
      <c r="BT91" s="397"/>
      <c r="BU91" s="397"/>
      <c r="BV91" s="397"/>
      <c r="BW91" s="397"/>
      <c r="BX91" s="397"/>
      <c r="BY91" s="398"/>
    </row>
    <row r="92" spans="1:77" s="30" customFormat="1" ht="25.5" customHeight="1" x14ac:dyDescent="0.2">
      <c r="A92" s="399"/>
      <c r="B92" s="400"/>
      <c r="C92" s="400"/>
      <c r="D92" s="400"/>
      <c r="E92" s="401"/>
      <c r="F92" s="401"/>
      <c r="G92" s="401"/>
      <c r="H92" s="401"/>
      <c r="I92" s="401"/>
      <c r="J92" s="401"/>
      <c r="K92" s="401"/>
      <c r="L92" s="401"/>
      <c r="M92" s="401"/>
      <c r="N92" s="401"/>
      <c r="O92" s="401"/>
      <c r="P92" s="401"/>
      <c r="Q92" s="401"/>
      <c r="R92" s="401"/>
      <c r="S92" s="401"/>
      <c r="T92" s="401"/>
      <c r="U92" s="401"/>
      <c r="V92" s="401"/>
      <c r="W92" s="401"/>
      <c r="X92" s="401"/>
      <c r="Y92" s="401"/>
      <c r="Z92" s="402"/>
      <c r="AA92" s="402"/>
      <c r="AB92" s="402"/>
      <c r="AC92" s="402"/>
      <c r="AD92" s="402"/>
      <c r="AE92" s="402"/>
      <c r="AF92" s="402"/>
      <c r="AG92" s="402"/>
      <c r="AH92" s="396"/>
      <c r="AI92" s="396"/>
      <c r="AJ92" s="396"/>
      <c r="AK92" s="396"/>
      <c r="AL92" s="403"/>
      <c r="AM92" s="403"/>
      <c r="AN92" s="403"/>
      <c r="AO92" s="403"/>
      <c r="AP92" s="403"/>
      <c r="AQ92" s="403"/>
      <c r="AR92" s="403"/>
      <c r="AS92" s="403"/>
      <c r="AT92" s="404"/>
      <c r="AU92" s="404"/>
      <c r="AV92" s="404"/>
      <c r="AW92" s="404"/>
      <c r="AX92" s="404"/>
      <c r="AY92" s="404"/>
      <c r="AZ92" s="404"/>
      <c r="BA92" s="404"/>
      <c r="BB92" s="404"/>
      <c r="BC92" s="395"/>
      <c r="BD92" s="396"/>
      <c r="BE92" s="396"/>
      <c r="BF92" s="396"/>
      <c r="BG92" s="396"/>
      <c r="BH92" s="397"/>
      <c r="BI92" s="397"/>
      <c r="BJ92" s="397"/>
      <c r="BK92" s="397"/>
      <c r="BL92" s="397"/>
      <c r="BM92" s="397"/>
      <c r="BN92" s="397"/>
      <c r="BO92" s="397"/>
      <c r="BP92" s="397"/>
      <c r="BQ92" s="397"/>
      <c r="BR92" s="397"/>
      <c r="BS92" s="397"/>
      <c r="BT92" s="397"/>
      <c r="BU92" s="397"/>
      <c r="BV92" s="397"/>
      <c r="BW92" s="397"/>
      <c r="BX92" s="397"/>
      <c r="BY92" s="398"/>
    </row>
    <row r="93" spans="1:77" s="30" customFormat="1" ht="25.5" customHeight="1" x14ac:dyDescent="0.2">
      <c r="A93" s="399"/>
      <c r="B93" s="400"/>
      <c r="C93" s="400"/>
      <c r="D93" s="400"/>
      <c r="E93" s="401"/>
      <c r="F93" s="401"/>
      <c r="G93" s="401"/>
      <c r="H93" s="401"/>
      <c r="I93" s="401"/>
      <c r="J93" s="401"/>
      <c r="K93" s="401"/>
      <c r="L93" s="401"/>
      <c r="M93" s="401"/>
      <c r="N93" s="401"/>
      <c r="O93" s="401"/>
      <c r="P93" s="401"/>
      <c r="Q93" s="401"/>
      <c r="R93" s="401"/>
      <c r="S93" s="401"/>
      <c r="T93" s="401"/>
      <c r="U93" s="401"/>
      <c r="V93" s="401"/>
      <c r="W93" s="401"/>
      <c r="X93" s="401"/>
      <c r="Y93" s="401"/>
      <c r="Z93" s="402"/>
      <c r="AA93" s="402"/>
      <c r="AB93" s="402"/>
      <c r="AC93" s="402"/>
      <c r="AD93" s="402"/>
      <c r="AE93" s="402"/>
      <c r="AF93" s="402"/>
      <c r="AG93" s="402"/>
      <c r="AH93" s="396"/>
      <c r="AI93" s="396"/>
      <c r="AJ93" s="396"/>
      <c r="AK93" s="396"/>
      <c r="AL93" s="403"/>
      <c r="AM93" s="403"/>
      <c r="AN93" s="403"/>
      <c r="AO93" s="403"/>
      <c r="AP93" s="403"/>
      <c r="AQ93" s="403"/>
      <c r="AR93" s="403"/>
      <c r="AS93" s="403"/>
      <c r="AT93" s="404"/>
      <c r="AU93" s="404"/>
      <c r="AV93" s="404"/>
      <c r="AW93" s="404"/>
      <c r="AX93" s="404"/>
      <c r="AY93" s="404"/>
      <c r="AZ93" s="404"/>
      <c r="BA93" s="404"/>
      <c r="BB93" s="404"/>
      <c r="BC93" s="395"/>
      <c r="BD93" s="396"/>
      <c r="BE93" s="396"/>
      <c r="BF93" s="396"/>
      <c r="BG93" s="396"/>
      <c r="BH93" s="397"/>
      <c r="BI93" s="397"/>
      <c r="BJ93" s="397"/>
      <c r="BK93" s="397"/>
      <c r="BL93" s="397"/>
      <c r="BM93" s="397"/>
      <c r="BN93" s="397"/>
      <c r="BO93" s="397"/>
      <c r="BP93" s="397"/>
      <c r="BQ93" s="397"/>
      <c r="BR93" s="397"/>
      <c r="BS93" s="397"/>
      <c r="BT93" s="397"/>
      <c r="BU93" s="397"/>
      <c r="BV93" s="397"/>
      <c r="BW93" s="397"/>
      <c r="BX93" s="397"/>
      <c r="BY93" s="398"/>
    </row>
    <row r="94" spans="1:77" s="30" customFormat="1" ht="25.5" customHeight="1" x14ac:dyDescent="0.2">
      <c r="A94" s="399"/>
      <c r="B94" s="400"/>
      <c r="C94" s="400"/>
      <c r="D94" s="400"/>
      <c r="E94" s="401"/>
      <c r="F94" s="401"/>
      <c r="G94" s="401"/>
      <c r="H94" s="401"/>
      <c r="I94" s="401"/>
      <c r="J94" s="401"/>
      <c r="K94" s="401"/>
      <c r="L94" s="401"/>
      <c r="M94" s="401"/>
      <c r="N94" s="401"/>
      <c r="O94" s="401"/>
      <c r="P94" s="401"/>
      <c r="Q94" s="401"/>
      <c r="R94" s="401"/>
      <c r="S94" s="401"/>
      <c r="T94" s="401"/>
      <c r="U94" s="401"/>
      <c r="V94" s="401"/>
      <c r="W94" s="401"/>
      <c r="X94" s="401"/>
      <c r="Y94" s="401"/>
      <c r="Z94" s="402"/>
      <c r="AA94" s="402"/>
      <c r="AB94" s="402"/>
      <c r="AC94" s="402"/>
      <c r="AD94" s="402"/>
      <c r="AE94" s="402"/>
      <c r="AF94" s="402"/>
      <c r="AG94" s="402"/>
      <c r="AH94" s="396"/>
      <c r="AI94" s="396"/>
      <c r="AJ94" s="396"/>
      <c r="AK94" s="396"/>
      <c r="AL94" s="403"/>
      <c r="AM94" s="403"/>
      <c r="AN94" s="403"/>
      <c r="AO94" s="403"/>
      <c r="AP94" s="403"/>
      <c r="AQ94" s="403"/>
      <c r="AR94" s="403"/>
      <c r="AS94" s="403"/>
      <c r="AT94" s="404"/>
      <c r="AU94" s="404"/>
      <c r="AV94" s="404"/>
      <c r="AW94" s="404"/>
      <c r="AX94" s="404"/>
      <c r="AY94" s="404"/>
      <c r="AZ94" s="404"/>
      <c r="BA94" s="404"/>
      <c r="BB94" s="404"/>
      <c r="BC94" s="395"/>
      <c r="BD94" s="396"/>
      <c r="BE94" s="396"/>
      <c r="BF94" s="396"/>
      <c r="BG94" s="396"/>
      <c r="BH94" s="397"/>
      <c r="BI94" s="397"/>
      <c r="BJ94" s="397"/>
      <c r="BK94" s="397"/>
      <c r="BL94" s="397"/>
      <c r="BM94" s="397"/>
      <c r="BN94" s="397"/>
      <c r="BO94" s="397"/>
      <c r="BP94" s="397"/>
      <c r="BQ94" s="397"/>
      <c r="BR94" s="397"/>
      <c r="BS94" s="397"/>
      <c r="BT94" s="397"/>
      <c r="BU94" s="397"/>
      <c r="BV94" s="397"/>
      <c r="BW94" s="397"/>
      <c r="BX94" s="397"/>
      <c r="BY94" s="398"/>
    </row>
    <row r="95" spans="1:77" s="30" customFormat="1" ht="25.5" customHeight="1" x14ac:dyDescent="0.2">
      <c r="A95" s="399"/>
      <c r="B95" s="400"/>
      <c r="C95" s="400"/>
      <c r="D95" s="400"/>
      <c r="E95" s="401"/>
      <c r="F95" s="401"/>
      <c r="G95" s="401"/>
      <c r="H95" s="401"/>
      <c r="I95" s="401"/>
      <c r="J95" s="401"/>
      <c r="K95" s="401"/>
      <c r="L95" s="401"/>
      <c r="M95" s="401"/>
      <c r="N95" s="401"/>
      <c r="O95" s="401"/>
      <c r="P95" s="401"/>
      <c r="Q95" s="401"/>
      <c r="R95" s="401"/>
      <c r="S95" s="401"/>
      <c r="T95" s="401"/>
      <c r="U95" s="401"/>
      <c r="V95" s="401"/>
      <c r="W95" s="401"/>
      <c r="X95" s="401"/>
      <c r="Y95" s="401"/>
      <c r="Z95" s="402"/>
      <c r="AA95" s="402"/>
      <c r="AB95" s="402"/>
      <c r="AC95" s="402"/>
      <c r="AD95" s="402"/>
      <c r="AE95" s="402"/>
      <c r="AF95" s="402"/>
      <c r="AG95" s="402"/>
      <c r="AH95" s="396"/>
      <c r="AI95" s="396"/>
      <c r="AJ95" s="396"/>
      <c r="AK95" s="396"/>
      <c r="AL95" s="403"/>
      <c r="AM95" s="403"/>
      <c r="AN95" s="403"/>
      <c r="AO95" s="403"/>
      <c r="AP95" s="403"/>
      <c r="AQ95" s="403"/>
      <c r="AR95" s="403"/>
      <c r="AS95" s="403"/>
      <c r="AT95" s="404"/>
      <c r="AU95" s="404"/>
      <c r="AV95" s="404"/>
      <c r="AW95" s="404"/>
      <c r="AX95" s="404"/>
      <c r="AY95" s="404"/>
      <c r="AZ95" s="404"/>
      <c r="BA95" s="404"/>
      <c r="BB95" s="404"/>
      <c r="BC95" s="395"/>
      <c r="BD95" s="396"/>
      <c r="BE95" s="396"/>
      <c r="BF95" s="396"/>
      <c r="BG95" s="396"/>
      <c r="BH95" s="397"/>
      <c r="BI95" s="397"/>
      <c r="BJ95" s="397"/>
      <c r="BK95" s="397"/>
      <c r="BL95" s="397"/>
      <c r="BM95" s="397"/>
      <c r="BN95" s="397"/>
      <c r="BO95" s="397"/>
      <c r="BP95" s="397"/>
      <c r="BQ95" s="397"/>
      <c r="BR95" s="397"/>
      <c r="BS95" s="397"/>
      <c r="BT95" s="397"/>
      <c r="BU95" s="397"/>
      <c r="BV95" s="397"/>
      <c r="BW95" s="397"/>
      <c r="BX95" s="397"/>
      <c r="BY95" s="398"/>
    </row>
    <row r="96" spans="1:77" s="30" customFormat="1" ht="25.5" customHeight="1" x14ac:dyDescent="0.2">
      <c r="A96" s="399"/>
      <c r="B96" s="400"/>
      <c r="C96" s="400"/>
      <c r="D96" s="400"/>
      <c r="E96" s="401"/>
      <c r="F96" s="401"/>
      <c r="G96" s="401"/>
      <c r="H96" s="401"/>
      <c r="I96" s="401"/>
      <c r="J96" s="401"/>
      <c r="K96" s="401"/>
      <c r="L96" s="401"/>
      <c r="M96" s="401"/>
      <c r="N96" s="401"/>
      <c r="O96" s="401"/>
      <c r="P96" s="401"/>
      <c r="Q96" s="401"/>
      <c r="R96" s="401"/>
      <c r="S96" s="401"/>
      <c r="T96" s="401"/>
      <c r="U96" s="401"/>
      <c r="V96" s="401"/>
      <c r="W96" s="401"/>
      <c r="X96" s="401"/>
      <c r="Y96" s="401"/>
      <c r="Z96" s="402"/>
      <c r="AA96" s="402"/>
      <c r="AB96" s="402"/>
      <c r="AC96" s="402"/>
      <c r="AD96" s="402"/>
      <c r="AE96" s="402"/>
      <c r="AF96" s="402"/>
      <c r="AG96" s="402"/>
      <c r="AH96" s="396"/>
      <c r="AI96" s="396"/>
      <c r="AJ96" s="396"/>
      <c r="AK96" s="396"/>
      <c r="AL96" s="403"/>
      <c r="AM96" s="403"/>
      <c r="AN96" s="403"/>
      <c r="AO96" s="403"/>
      <c r="AP96" s="403"/>
      <c r="AQ96" s="403"/>
      <c r="AR96" s="403"/>
      <c r="AS96" s="403"/>
      <c r="AT96" s="404"/>
      <c r="AU96" s="404"/>
      <c r="AV96" s="404"/>
      <c r="AW96" s="404"/>
      <c r="AX96" s="404"/>
      <c r="AY96" s="404"/>
      <c r="AZ96" s="404"/>
      <c r="BA96" s="404"/>
      <c r="BB96" s="404"/>
      <c r="BC96" s="395"/>
      <c r="BD96" s="396"/>
      <c r="BE96" s="396"/>
      <c r="BF96" s="396"/>
      <c r="BG96" s="396"/>
      <c r="BH96" s="397"/>
      <c r="BI96" s="397"/>
      <c r="BJ96" s="397"/>
      <c r="BK96" s="397"/>
      <c r="BL96" s="397"/>
      <c r="BM96" s="397"/>
      <c r="BN96" s="397"/>
      <c r="BO96" s="397"/>
      <c r="BP96" s="397"/>
      <c r="BQ96" s="397"/>
      <c r="BR96" s="397"/>
      <c r="BS96" s="397"/>
      <c r="BT96" s="397"/>
      <c r="BU96" s="397"/>
      <c r="BV96" s="397"/>
      <c r="BW96" s="397"/>
      <c r="BX96" s="397"/>
      <c r="BY96" s="398"/>
    </row>
    <row r="97" spans="1:77" s="30" customFormat="1" ht="25.5" customHeight="1" x14ac:dyDescent="0.2">
      <c r="A97" s="399"/>
      <c r="B97" s="400"/>
      <c r="C97" s="400"/>
      <c r="D97" s="400"/>
      <c r="E97" s="401"/>
      <c r="F97" s="401"/>
      <c r="G97" s="401"/>
      <c r="H97" s="401"/>
      <c r="I97" s="401"/>
      <c r="J97" s="401"/>
      <c r="K97" s="401"/>
      <c r="L97" s="401"/>
      <c r="M97" s="401"/>
      <c r="N97" s="401"/>
      <c r="O97" s="401"/>
      <c r="P97" s="401"/>
      <c r="Q97" s="401"/>
      <c r="R97" s="401"/>
      <c r="S97" s="401"/>
      <c r="T97" s="401"/>
      <c r="U97" s="401"/>
      <c r="V97" s="401"/>
      <c r="W97" s="401"/>
      <c r="X97" s="401"/>
      <c r="Y97" s="401"/>
      <c r="Z97" s="402"/>
      <c r="AA97" s="402"/>
      <c r="AB97" s="402"/>
      <c r="AC97" s="402"/>
      <c r="AD97" s="402"/>
      <c r="AE97" s="402"/>
      <c r="AF97" s="402"/>
      <c r="AG97" s="402"/>
      <c r="AH97" s="396"/>
      <c r="AI97" s="396"/>
      <c r="AJ97" s="396"/>
      <c r="AK97" s="396"/>
      <c r="AL97" s="403"/>
      <c r="AM97" s="403"/>
      <c r="AN97" s="403"/>
      <c r="AO97" s="403"/>
      <c r="AP97" s="403"/>
      <c r="AQ97" s="403"/>
      <c r="AR97" s="403"/>
      <c r="AS97" s="403"/>
      <c r="AT97" s="404"/>
      <c r="AU97" s="404"/>
      <c r="AV97" s="404"/>
      <c r="AW97" s="404"/>
      <c r="AX97" s="404"/>
      <c r="AY97" s="404"/>
      <c r="AZ97" s="404"/>
      <c r="BA97" s="404"/>
      <c r="BB97" s="404"/>
      <c r="BC97" s="395"/>
      <c r="BD97" s="396"/>
      <c r="BE97" s="396"/>
      <c r="BF97" s="396"/>
      <c r="BG97" s="396"/>
      <c r="BH97" s="397"/>
      <c r="BI97" s="397"/>
      <c r="BJ97" s="397"/>
      <c r="BK97" s="397"/>
      <c r="BL97" s="397"/>
      <c r="BM97" s="397"/>
      <c r="BN97" s="397"/>
      <c r="BO97" s="397"/>
      <c r="BP97" s="397"/>
      <c r="BQ97" s="397"/>
      <c r="BR97" s="397"/>
      <c r="BS97" s="397"/>
      <c r="BT97" s="397"/>
      <c r="BU97" s="397"/>
      <c r="BV97" s="397"/>
      <c r="BW97" s="397"/>
      <c r="BX97" s="397"/>
      <c r="BY97" s="398"/>
    </row>
    <row r="98" spans="1:77" s="30" customFormat="1" ht="25.5" customHeight="1" x14ac:dyDescent="0.2">
      <c r="A98" s="399"/>
      <c r="B98" s="400"/>
      <c r="C98" s="400"/>
      <c r="D98" s="400"/>
      <c r="E98" s="401"/>
      <c r="F98" s="401"/>
      <c r="G98" s="401"/>
      <c r="H98" s="401"/>
      <c r="I98" s="401"/>
      <c r="J98" s="401"/>
      <c r="K98" s="401"/>
      <c r="L98" s="401"/>
      <c r="M98" s="401"/>
      <c r="N98" s="401"/>
      <c r="O98" s="401"/>
      <c r="P98" s="401"/>
      <c r="Q98" s="401"/>
      <c r="R98" s="401"/>
      <c r="S98" s="401"/>
      <c r="T98" s="401"/>
      <c r="U98" s="401"/>
      <c r="V98" s="401"/>
      <c r="W98" s="401"/>
      <c r="X98" s="401"/>
      <c r="Y98" s="401"/>
      <c r="Z98" s="402"/>
      <c r="AA98" s="402"/>
      <c r="AB98" s="402"/>
      <c r="AC98" s="402"/>
      <c r="AD98" s="402"/>
      <c r="AE98" s="402"/>
      <c r="AF98" s="402"/>
      <c r="AG98" s="402"/>
      <c r="AH98" s="396"/>
      <c r="AI98" s="396"/>
      <c r="AJ98" s="396"/>
      <c r="AK98" s="396"/>
      <c r="AL98" s="403"/>
      <c r="AM98" s="403"/>
      <c r="AN98" s="403"/>
      <c r="AO98" s="403"/>
      <c r="AP98" s="403"/>
      <c r="AQ98" s="403"/>
      <c r="AR98" s="403"/>
      <c r="AS98" s="403"/>
      <c r="AT98" s="404"/>
      <c r="AU98" s="404"/>
      <c r="AV98" s="404"/>
      <c r="AW98" s="404"/>
      <c r="AX98" s="404"/>
      <c r="AY98" s="404"/>
      <c r="AZ98" s="404"/>
      <c r="BA98" s="404"/>
      <c r="BB98" s="404"/>
      <c r="BC98" s="395"/>
      <c r="BD98" s="396"/>
      <c r="BE98" s="396"/>
      <c r="BF98" s="396"/>
      <c r="BG98" s="396"/>
      <c r="BH98" s="397"/>
      <c r="BI98" s="397"/>
      <c r="BJ98" s="397"/>
      <c r="BK98" s="397"/>
      <c r="BL98" s="397"/>
      <c r="BM98" s="397"/>
      <c r="BN98" s="397"/>
      <c r="BO98" s="397"/>
      <c r="BP98" s="397"/>
      <c r="BQ98" s="397"/>
      <c r="BR98" s="397"/>
      <c r="BS98" s="397"/>
      <c r="BT98" s="397"/>
      <c r="BU98" s="397"/>
      <c r="BV98" s="397"/>
      <c r="BW98" s="397"/>
      <c r="BX98" s="397"/>
      <c r="BY98" s="398"/>
    </row>
    <row r="99" spans="1:77" s="30" customFormat="1" ht="25.5" customHeight="1" x14ac:dyDescent="0.2">
      <c r="A99" s="399"/>
      <c r="B99" s="400"/>
      <c r="C99" s="400"/>
      <c r="D99" s="400"/>
      <c r="E99" s="401"/>
      <c r="F99" s="401"/>
      <c r="G99" s="401"/>
      <c r="H99" s="401"/>
      <c r="I99" s="401"/>
      <c r="J99" s="401"/>
      <c r="K99" s="401"/>
      <c r="L99" s="401"/>
      <c r="M99" s="401"/>
      <c r="N99" s="401"/>
      <c r="O99" s="401"/>
      <c r="P99" s="401"/>
      <c r="Q99" s="401"/>
      <c r="R99" s="401"/>
      <c r="S99" s="401"/>
      <c r="T99" s="401"/>
      <c r="U99" s="401"/>
      <c r="V99" s="401"/>
      <c r="W99" s="401"/>
      <c r="X99" s="401"/>
      <c r="Y99" s="401"/>
      <c r="Z99" s="402"/>
      <c r="AA99" s="402"/>
      <c r="AB99" s="402"/>
      <c r="AC99" s="402"/>
      <c r="AD99" s="402"/>
      <c r="AE99" s="402"/>
      <c r="AF99" s="402"/>
      <c r="AG99" s="402"/>
      <c r="AH99" s="396"/>
      <c r="AI99" s="396"/>
      <c r="AJ99" s="396"/>
      <c r="AK99" s="396"/>
      <c r="AL99" s="403"/>
      <c r="AM99" s="403"/>
      <c r="AN99" s="403"/>
      <c r="AO99" s="403"/>
      <c r="AP99" s="403"/>
      <c r="AQ99" s="403"/>
      <c r="AR99" s="403"/>
      <c r="AS99" s="403"/>
      <c r="AT99" s="404"/>
      <c r="AU99" s="404"/>
      <c r="AV99" s="404"/>
      <c r="AW99" s="404"/>
      <c r="AX99" s="404"/>
      <c r="AY99" s="404"/>
      <c r="AZ99" s="404"/>
      <c r="BA99" s="404"/>
      <c r="BB99" s="404"/>
      <c r="BC99" s="395"/>
      <c r="BD99" s="396"/>
      <c r="BE99" s="396"/>
      <c r="BF99" s="396"/>
      <c r="BG99" s="396"/>
      <c r="BH99" s="397"/>
      <c r="BI99" s="397"/>
      <c r="BJ99" s="397"/>
      <c r="BK99" s="397"/>
      <c r="BL99" s="397"/>
      <c r="BM99" s="397"/>
      <c r="BN99" s="397"/>
      <c r="BO99" s="397"/>
      <c r="BP99" s="397"/>
      <c r="BQ99" s="397"/>
      <c r="BR99" s="397"/>
      <c r="BS99" s="397"/>
      <c r="BT99" s="397"/>
      <c r="BU99" s="397"/>
      <c r="BV99" s="397"/>
      <c r="BW99" s="397"/>
      <c r="BX99" s="397"/>
      <c r="BY99" s="398"/>
    </row>
    <row r="100" spans="1:77" s="30" customFormat="1" ht="25.5" customHeight="1" x14ac:dyDescent="0.2">
      <c r="A100" s="399"/>
      <c r="B100" s="400"/>
      <c r="C100" s="400"/>
      <c r="D100" s="400"/>
      <c r="E100" s="401"/>
      <c r="F100" s="401"/>
      <c r="G100" s="401"/>
      <c r="H100" s="401"/>
      <c r="I100" s="401"/>
      <c r="J100" s="401"/>
      <c r="K100" s="401"/>
      <c r="L100" s="401"/>
      <c r="M100" s="401"/>
      <c r="N100" s="401"/>
      <c r="O100" s="401"/>
      <c r="P100" s="401"/>
      <c r="Q100" s="401"/>
      <c r="R100" s="401"/>
      <c r="S100" s="401"/>
      <c r="T100" s="401"/>
      <c r="U100" s="401"/>
      <c r="V100" s="401"/>
      <c r="W100" s="401"/>
      <c r="X100" s="401"/>
      <c r="Y100" s="401"/>
      <c r="Z100" s="402"/>
      <c r="AA100" s="402"/>
      <c r="AB100" s="402"/>
      <c r="AC100" s="402"/>
      <c r="AD100" s="402"/>
      <c r="AE100" s="402"/>
      <c r="AF100" s="402"/>
      <c r="AG100" s="402"/>
      <c r="AH100" s="396"/>
      <c r="AI100" s="396"/>
      <c r="AJ100" s="396"/>
      <c r="AK100" s="396"/>
      <c r="AL100" s="403"/>
      <c r="AM100" s="403"/>
      <c r="AN100" s="403"/>
      <c r="AO100" s="403"/>
      <c r="AP100" s="403"/>
      <c r="AQ100" s="403"/>
      <c r="AR100" s="403"/>
      <c r="AS100" s="403"/>
      <c r="AT100" s="404"/>
      <c r="AU100" s="404"/>
      <c r="AV100" s="404"/>
      <c r="AW100" s="404"/>
      <c r="AX100" s="404"/>
      <c r="AY100" s="404"/>
      <c r="AZ100" s="404"/>
      <c r="BA100" s="404"/>
      <c r="BB100" s="404"/>
      <c r="BC100" s="395"/>
      <c r="BD100" s="396"/>
      <c r="BE100" s="396"/>
      <c r="BF100" s="396"/>
      <c r="BG100" s="396"/>
      <c r="BH100" s="397"/>
      <c r="BI100" s="397"/>
      <c r="BJ100" s="397"/>
      <c r="BK100" s="397"/>
      <c r="BL100" s="397"/>
      <c r="BM100" s="397"/>
      <c r="BN100" s="397"/>
      <c r="BO100" s="397"/>
      <c r="BP100" s="397"/>
      <c r="BQ100" s="397"/>
      <c r="BR100" s="397"/>
      <c r="BS100" s="397"/>
      <c r="BT100" s="397"/>
      <c r="BU100" s="397"/>
      <c r="BV100" s="397"/>
      <c r="BW100" s="397"/>
      <c r="BX100" s="397"/>
      <c r="BY100" s="398"/>
    </row>
    <row r="101" spans="1:77" s="30" customFormat="1" ht="25.5" customHeight="1" x14ac:dyDescent="0.2">
      <c r="A101" s="399"/>
      <c r="B101" s="400"/>
      <c r="C101" s="400"/>
      <c r="D101" s="400"/>
      <c r="E101" s="401"/>
      <c r="F101" s="401"/>
      <c r="G101" s="401"/>
      <c r="H101" s="401"/>
      <c r="I101" s="401"/>
      <c r="J101" s="401"/>
      <c r="K101" s="401"/>
      <c r="L101" s="401"/>
      <c r="M101" s="401"/>
      <c r="N101" s="401"/>
      <c r="O101" s="401"/>
      <c r="P101" s="401"/>
      <c r="Q101" s="401"/>
      <c r="R101" s="401"/>
      <c r="S101" s="401"/>
      <c r="T101" s="401"/>
      <c r="U101" s="401"/>
      <c r="V101" s="401"/>
      <c r="W101" s="401"/>
      <c r="X101" s="401"/>
      <c r="Y101" s="401"/>
      <c r="Z101" s="402"/>
      <c r="AA101" s="402"/>
      <c r="AB101" s="402"/>
      <c r="AC101" s="402"/>
      <c r="AD101" s="402"/>
      <c r="AE101" s="402"/>
      <c r="AF101" s="402"/>
      <c r="AG101" s="402"/>
      <c r="AH101" s="396"/>
      <c r="AI101" s="396"/>
      <c r="AJ101" s="396"/>
      <c r="AK101" s="396"/>
      <c r="AL101" s="403"/>
      <c r="AM101" s="403"/>
      <c r="AN101" s="403"/>
      <c r="AO101" s="403"/>
      <c r="AP101" s="403"/>
      <c r="AQ101" s="403"/>
      <c r="AR101" s="403"/>
      <c r="AS101" s="403"/>
      <c r="AT101" s="404"/>
      <c r="AU101" s="404"/>
      <c r="AV101" s="404"/>
      <c r="AW101" s="404"/>
      <c r="AX101" s="404"/>
      <c r="AY101" s="404"/>
      <c r="AZ101" s="404"/>
      <c r="BA101" s="404"/>
      <c r="BB101" s="404"/>
      <c r="BC101" s="395"/>
      <c r="BD101" s="396"/>
      <c r="BE101" s="396"/>
      <c r="BF101" s="396"/>
      <c r="BG101" s="396"/>
      <c r="BH101" s="397"/>
      <c r="BI101" s="397"/>
      <c r="BJ101" s="397"/>
      <c r="BK101" s="397"/>
      <c r="BL101" s="397"/>
      <c r="BM101" s="397"/>
      <c r="BN101" s="397"/>
      <c r="BO101" s="397"/>
      <c r="BP101" s="397"/>
      <c r="BQ101" s="397"/>
      <c r="BR101" s="397"/>
      <c r="BS101" s="397"/>
      <c r="BT101" s="397"/>
      <c r="BU101" s="397"/>
      <c r="BV101" s="397"/>
      <c r="BW101" s="397"/>
      <c r="BX101" s="397"/>
      <c r="BY101" s="398"/>
    </row>
    <row r="102" spans="1:77" s="30" customFormat="1" ht="25.5" customHeight="1" x14ac:dyDescent="0.2">
      <c r="A102" s="399"/>
      <c r="B102" s="400"/>
      <c r="C102" s="400"/>
      <c r="D102" s="400"/>
      <c r="E102" s="401"/>
      <c r="F102" s="401"/>
      <c r="G102" s="401"/>
      <c r="H102" s="401"/>
      <c r="I102" s="401"/>
      <c r="J102" s="401"/>
      <c r="K102" s="401"/>
      <c r="L102" s="401"/>
      <c r="M102" s="401"/>
      <c r="N102" s="401"/>
      <c r="O102" s="401"/>
      <c r="P102" s="401"/>
      <c r="Q102" s="401"/>
      <c r="R102" s="401"/>
      <c r="S102" s="401"/>
      <c r="T102" s="401"/>
      <c r="U102" s="401"/>
      <c r="V102" s="401"/>
      <c r="W102" s="401"/>
      <c r="X102" s="401"/>
      <c r="Y102" s="401"/>
      <c r="Z102" s="402"/>
      <c r="AA102" s="402"/>
      <c r="AB102" s="402"/>
      <c r="AC102" s="402"/>
      <c r="AD102" s="402"/>
      <c r="AE102" s="402"/>
      <c r="AF102" s="402"/>
      <c r="AG102" s="402"/>
      <c r="AH102" s="396"/>
      <c r="AI102" s="396"/>
      <c r="AJ102" s="396"/>
      <c r="AK102" s="396"/>
      <c r="AL102" s="403"/>
      <c r="AM102" s="403"/>
      <c r="AN102" s="403"/>
      <c r="AO102" s="403"/>
      <c r="AP102" s="403"/>
      <c r="AQ102" s="403"/>
      <c r="AR102" s="403"/>
      <c r="AS102" s="403"/>
      <c r="AT102" s="404"/>
      <c r="AU102" s="404"/>
      <c r="AV102" s="404"/>
      <c r="AW102" s="404"/>
      <c r="AX102" s="404"/>
      <c r="AY102" s="404"/>
      <c r="AZ102" s="404"/>
      <c r="BA102" s="404"/>
      <c r="BB102" s="404"/>
      <c r="BC102" s="395"/>
      <c r="BD102" s="396"/>
      <c r="BE102" s="396"/>
      <c r="BF102" s="396"/>
      <c r="BG102" s="396"/>
      <c r="BH102" s="397"/>
      <c r="BI102" s="397"/>
      <c r="BJ102" s="397"/>
      <c r="BK102" s="397"/>
      <c r="BL102" s="397"/>
      <c r="BM102" s="397"/>
      <c r="BN102" s="397"/>
      <c r="BO102" s="397"/>
      <c r="BP102" s="397"/>
      <c r="BQ102" s="397"/>
      <c r="BR102" s="397"/>
      <c r="BS102" s="397"/>
      <c r="BT102" s="397"/>
      <c r="BU102" s="397"/>
      <c r="BV102" s="397"/>
      <c r="BW102" s="397"/>
      <c r="BX102" s="397"/>
      <c r="BY102" s="398"/>
    </row>
    <row r="103" spans="1:77" s="30" customFormat="1" ht="25.5" customHeight="1" x14ac:dyDescent="0.2">
      <c r="A103" s="399"/>
      <c r="B103" s="400"/>
      <c r="C103" s="400"/>
      <c r="D103" s="400"/>
      <c r="E103" s="401"/>
      <c r="F103" s="401"/>
      <c r="G103" s="401"/>
      <c r="H103" s="401"/>
      <c r="I103" s="401"/>
      <c r="J103" s="401"/>
      <c r="K103" s="401"/>
      <c r="L103" s="401"/>
      <c r="M103" s="401"/>
      <c r="N103" s="401"/>
      <c r="O103" s="401"/>
      <c r="P103" s="401"/>
      <c r="Q103" s="401"/>
      <c r="R103" s="401"/>
      <c r="S103" s="401"/>
      <c r="T103" s="401"/>
      <c r="U103" s="401"/>
      <c r="V103" s="401"/>
      <c r="W103" s="401"/>
      <c r="X103" s="401"/>
      <c r="Y103" s="401"/>
      <c r="Z103" s="402"/>
      <c r="AA103" s="402"/>
      <c r="AB103" s="402"/>
      <c r="AC103" s="402"/>
      <c r="AD103" s="402"/>
      <c r="AE103" s="402"/>
      <c r="AF103" s="402"/>
      <c r="AG103" s="402"/>
      <c r="AH103" s="396"/>
      <c r="AI103" s="396"/>
      <c r="AJ103" s="396"/>
      <c r="AK103" s="396"/>
      <c r="AL103" s="403"/>
      <c r="AM103" s="403"/>
      <c r="AN103" s="403"/>
      <c r="AO103" s="403"/>
      <c r="AP103" s="403"/>
      <c r="AQ103" s="403"/>
      <c r="AR103" s="403"/>
      <c r="AS103" s="403"/>
      <c r="AT103" s="404"/>
      <c r="AU103" s="404"/>
      <c r="AV103" s="404"/>
      <c r="AW103" s="404"/>
      <c r="AX103" s="404"/>
      <c r="AY103" s="404"/>
      <c r="AZ103" s="404"/>
      <c r="BA103" s="404"/>
      <c r="BB103" s="404"/>
      <c r="BC103" s="395"/>
      <c r="BD103" s="396"/>
      <c r="BE103" s="396"/>
      <c r="BF103" s="396"/>
      <c r="BG103" s="396"/>
      <c r="BH103" s="397"/>
      <c r="BI103" s="397"/>
      <c r="BJ103" s="397"/>
      <c r="BK103" s="397"/>
      <c r="BL103" s="397"/>
      <c r="BM103" s="397"/>
      <c r="BN103" s="397"/>
      <c r="BO103" s="397"/>
      <c r="BP103" s="397"/>
      <c r="BQ103" s="397"/>
      <c r="BR103" s="397"/>
      <c r="BS103" s="397"/>
      <c r="BT103" s="397"/>
      <c r="BU103" s="397"/>
      <c r="BV103" s="397"/>
      <c r="BW103" s="397"/>
      <c r="BX103" s="397"/>
      <c r="BY103" s="398"/>
    </row>
    <row r="104" spans="1:77" s="30" customFormat="1" ht="25.5" customHeight="1" x14ac:dyDescent="0.2">
      <c r="A104" s="399"/>
      <c r="B104" s="400"/>
      <c r="C104" s="400"/>
      <c r="D104" s="400"/>
      <c r="E104" s="401"/>
      <c r="F104" s="401"/>
      <c r="G104" s="401"/>
      <c r="H104" s="401"/>
      <c r="I104" s="401"/>
      <c r="J104" s="401"/>
      <c r="K104" s="401"/>
      <c r="L104" s="401"/>
      <c r="M104" s="401"/>
      <c r="N104" s="401"/>
      <c r="O104" s="401"/>
      <c r="P104" s="401"/>
      <c r="Q104" s="401"/>
      <c r="R104" s="401"/>
      <c r="S104" s="401"/>
      <c r="T104" s="401"/>
      <c r="U104" s="401"/>
      <c r="V104" s="401"/>
      <c r="W104" s="401"/>
      <c r="X104" s="401"/>
      <c r="Y104" s="401"/>
      <c r="Z104" s="402"/>
      <c r="AA104" s="402"/>
      <c r="AB104" s="402"/>
      <c r="AC104" s="402"/>
      <c r="AD104" s="402"/>
      <c r="AE104" s="402"/>
      <c r="AF104" s="402"/>
      <c r="AG104" s="402"/>
      <c r="AH104" s="396"/>
      <c r="AI104" s="396"/>
      <c r="AJ104" s="396"/>
      <c r="AK104" s="396"/>
      <c r="AL104" s="403"/>
      <c r="AM104" s="403"/>
      <c r="AN104" s="403"/>
      <c r="AO104" s="403"/>
      <c r="AP104" s="403"/>
      <c r="AQ104" s="403"/>
      <c r="AR104" s="403"/>
      <c r="AS104" s="403"/>
      <c r="AT104" s="404"/>
      <c r="AU104" s="404"/>
      <c r="AV104" s="404"/>
      <c r="AW104" s="404"/>
      <c r="AX104" s="404"/>
      <c r="AY104" s="404"/>
      <c r="AZ104" s="404"/>
      <c r="BA104" s="404"/>
      <c r="BB104" s="404"/>
      <c r="BC104" s="395"/>
      <c r="BD104" s="396"/>
      <c r="BE104" s="396"/>
      <c r="BF104" s="396"/>
      <c r="BG104" s="396"/>
      <c r="BH104" s="397"/>
      <c r="BI104" s="397"/>
      <c r="BJ104" s="397"/>
      <c r="BK104" s="397"/>
      <c r="BL104" s="397"/>
      <c r="BM104" s="397"/>
      <c r="BN104" s="397"/>
      <c r="BO104" s="397"/>
      <c r="BP104" s="397"/>
      <c r="BQ104" s="397"/>
      <c r="BR104" s="397"/>
      <c r="BS104" s="397"/>
      <c r="BT104" s="397"/>
      <c r="BU104" s="397"/>
      <c r="BV104" s="397"/>
      <c r="BW104" s="397"/>
      <c r="BX104" s="397"/>
      <c r="BY104" s="398"/>
    </row>
    <row r="105" spans="1:77" s="30" customFormat="1" ht="25.5" customHeight="1" x14ac:dyDescent="0.2">
      <c r="A105" s="399"/>
      <c r="B105" s="400"/>
      <c r="C105" s="400"/>
      <c r="D105" s="400"/>
      <c r="E105" s="401"/>
      <c r="F105" s="401"/>
      <c r="G105" s="401"/>
      <c r="H105" s="401"/>
      <c r="I105" s="401"/>
      <c r="J105" s="401"/>
      <c r="K105" s="401"/>
      <c r="L105" s="401"/>
      <c r="M105" s="401"/>
      <c r="N105" s="401"/>
      <c r="O105" s="401"/>
      <c r="P105" s="401"/>
      <c r="Q105" s="401"/>
      <c r="R105" s="401"/>
      <c r="S105" s="401"/>
      <c r="T105" s="401"/>
      <c r="U105" s="401"/>
      <c r="V105" s="401"/>
      <c r="W105" s="401"/>
      <c r="X105" s="401"/>
      <c r="Y105" s="401"/>
      <c r="Z105" s="402"/>
      <c r="AA105" s="402"/>
      <c r="AB105" s="402"/>
      <c r="AC105" s="402"/>
      <c r="AD105" s="402"/>
      <c r="AE105" s="402"/>
      <c r="AF105" s="402"/>
      <c r="AG105" s="402"/>
      <c r="AH105" s="396"/>
      <c r="AI105" s="396"/>
      <c r="AJ105" s="396"/>
      <c r="AK105" s="396"/>
      <c r="AL105" s="403"/>
      <c r="AM105" s="403"/>
      <c r="AN105" s="403"/>
      <c r="AO105" s="403"/>
      <c r="AP105" s="403"/>
      <c r="AQ105" s="403"/>
      <c r="AR105" s="403"/>
      <c r="AS105" s="403"/>
      <c r="AT105" s="404"/>
      <c r="AU105" s="404"/>
      <c r="AV105" s="404"/>
      <c r="AW105" s="404"/>
      <c r="AX105" s="404"/>
      <c r="AY105" s="404"/>
      <c r="AZ105" s="404"/>
      <c r="BA105" s="404"/>
      <c r="BB105" s="404"/>
      <c r="BC105" s="395"/>
      <c r="BD105" s="396"/>
      <c r="BE105" s="396"/>
      <c r="BF105" s="396"/>
      <c r="BG105" s="396"/>
      <c r="BH105" s="397"/>
      <c r="BI105" s="397"/>
      <c r="BJ105" s="397"/>
      <c r="BK105" s="397"/>
      <c r="BL105" s="397"/>
      <c r="BM105" s="397"/>
      <c r="BN105" s="397"/>
      <c r="BO105" s="397"/>
      <c r="BP105" s="397"/>
      <c r="BQ105" s="397"/>
      <c r="BR105" s="397"/>
      <c r="BS105" s="397"/>
      <c r="BT105" s="397"/>
      <c r="BU105" s="397"/>
      <c r="BV105" s="397"/>
      <c r="BW105" s="397"/>
      <c r="BX105" s="397"/>
      <c r="BY105" s="398"/>
    </row>
    <row r="106" spans="1:77" s="30" customFormat="1" ht="25.5" customHeight="1" x14ac:dyDescent="0.2">
      <c r="A106" s="399"/>
      <c r="B106" s="400"/>
      <c r="C106" s="400"/>
      <c r="D106" s="400"/>
      <c r="E106" s="401"/>
      <c r="F106" s="401"/>
      <c r="G106" s="401"/>
      <c r="H106" s="401"/>
      <c r="I106" s="401"/>
      <c r="J106" s="401"/>
      <c r="K106" s="401"/>
      <c r="L106" s="401"/>
      <c r="M106" s="401"/>
      <c r="N106" s="401"/>
      <c r="O106" s="401"/>
      <c r="P106" s="401"/>
      <c r="Q106" s="401"/>
      <c r="R106" s="401"/>
      <c r="S106" s="401"/>
      <c r="T106" s="401"/>
      <c r="U106" s="401"/>
      <c r="V106" s="401"/>
      <c r="W106" s="401"/>
      <c r="X106" s="401"/>
      <c r="Y106" s="401"/>
      <c r="Z106" s="402"/>
      <c r="AA106" s="402"/>
      <c r="AB106" s="402"/>
      <c r="AC106" s="402"/>
      <c r="AD106" s="402"/>
      <c r="AE106" s="402"/>
      <c r="AF106" s="402"/>
      <c r="AG106" s="402"/>
      <c r="AH106" s="396"/>
      <c r="AI106" s="396"/>
      <c r="AJ106" s="396"/>
      <c r="AK106" s="396"/>
      <c r="AL106" s="403"/>
      <c r="AM106" s="403"/>
      <c r="AN106" s="403"/>
      <c r="AO106" s="403"/>
      <c r="AP106" s="403"/>
      <c r="AQ106" s="403"/>
      <c r="AR106" s="403"/>
      <c r="AS106" s="403"/>
      <c r="AT106" s="404"/>
      <c r="AU106" s="404"/>
      <c r="AV106" s="404"/>
      <c r="AW106" s="404"/>
      <c r="AX106" s="404"/>
      <c r="AY106" s="404"/>
      <c r="AZ106" s="404"/>
      <c r="BA106" s="404"/>
      <c r="BB106" s="404"/>
      <c r="BC106" s="395"/>
      <c r="BD106" s="396"/>
      <c r="BE106" s="396"/>
      <c r="BF106" s="396"/>
      <c r="BG106" s="396"/>
      <c r="BH106" s="397"/>
      <c r="BI106" s="397"/>
      <c r="BJ106" s="397"/>
      <c r="BK106" s="397"/>
      <c r="BL106" s="397"/>
      <c r="BM106" s="397"/>
      <c r="BN106" s="397"/>
      <c r="BO106" s="397"/>
      <c r="BP106" s="397"/>
      <c r="BQ106" s="397"/>
      <c r="BR106" s="397"/>
      <c r="BS106" s="397"/>
      <c r="BT106" s="397"/>
      <c r="BU106" s="397"/>
      <c r="BV106" s="397"/>
      <c r="BW106" s="397"/>
      <c r="BX106" s="397"/>
      <c r="BY106" s="398"/>
    </row>
    <row r="107" spans="1:77" s="30" customFormat="1" ht="26.25" customHeight="1" x14ac:dyDescent="0.2">
      <c r="A107" s="406" t="s">
        <v>308</v>
      </c>
      <c r="B107" s="407"/>
      <c r="C107" s="407"/>
      <c r="D107" s="407"/>
      <c r="E107" s="407"/>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c r="AF107" s="407"/>
      <c r="AG107" s="407"/>
      <c r="AH107" s="407"/>
      <c r="AI107" s="407"/>
      <c r="AJ107" s="407"/>
      <c r="AK107" s="407"/>
      <c r="AL107" s="407"/>
      <c r="AM107" s="407"/>
      <c r="AN107" s="407"/>
      <c r="AO107" s="407"/>
      <c r="AP107" s="407"/>
      <c r="AQ107" s="407"/>
      <c r="AR107" s="407"/>
      <c r="AS107" s="407"/>
      <c r="AT107" s="408">
        <f>SUM(AT87:BB106)</f>
        <v>0</v>
      </c>
      <c r="AU107" s="408"/>
      <c r="AV107" s="408"/>
      <c r="AW107" s="408"/>
      <c r="AX107" s="408"/>
      <c r="AY107" s="408"/>
      <c r="AZ107" s="408"/>
      <c r="BA107" s="408"/>
      <c r="BB107" s="408"/>
      <c r="BC107" s="409"/>
      <c r="BD107" s="409"/>
      <c r="BE107" s="409"/>
      <c r="BF107" s="409"/>
      <c r="BG107" s="409"/>
      <c r="BH107" s="409"/>
      <c r="BI107" s="409"/>
      <c r="BJ107" s="409"/>
      <c r="BK107" s="409"/>
      <c r="BL107" s="409"/>
      <c r="BM107" s="409"/>
      <c r="BN107" s="409"/>
      <c r="BO107" s="409"/>
      <c r="BP107" s="409"/>
      <c r="BQ107" s="409"/>
      <c r="BR107" s="409"/>
      <c r="BS107" s="409"/>
      <c r="BT107" s="409"/>
      <c r="BU107" s="409"/>
      <c r="BV107" s="409"/>
      <c r="BW107" s="409"/>
      <c r="BX107" s="409"/>
      <c r="BY107" s="410"/>
    </row>
    <row r="108" spans="1:77" s="30" customFormat="1" ht="11.25" customHeight="1" x14ac:dyDescent="0.2">
      <c r="A108" s="259"/>
      <c r="B108" s="259"/>
      <c r="C108" s="259"/>
      <c r="D108" s="259"/>
      <c r="E108" s="259"/>
      <c r="F108" s="259"/>
      <c r="G108" s="259"/>
      <c r="H108" s="259"/>
      <c r="I108" s="259"/>
      <c r="J108" s="259"/>
      <c r="K108" s="259"/>
      <c r="L108" s="259"/>
      <c r="M108" s="259"/>
      <c r="N108" s="259"/>
      <c r="O108" s="259"/>
      <c r="P108" s="259"/>
      <c r="Q108" s="259"/>
      <c r="R108" s="259"/>
      <c r="S108" s="259"/>
      <c r="T108" s="259"/>
      <c r="U108" s="259"/>
      <c r="V108" s="259"/>
      <c r="W108" s="259"/>
      <c r="X108" s="259"/>
      <c r="Y108" s="259"/>
      <c r="Z108" s="260"/>
      <c r="AA108" s="259"/>
      <c r="AB108" s="259"/>
      <c r="AC108" s="259"/>
      <c r="AD108" s="259"/>
      <c r="AE108" s="259"/>
      <c r="AF108" s="259"/>
      <c r="AG108" s="259"/>
      <c r="AH108" s="259"/>
      <c r="AI108" s="259"/>
      <c r="AJ108" s="259"/>
      <c r="AK108" s="259"/>
      <c r="AL108" s="259"/>
      <c r="AM108" s="259"/>
      <c r="AN108" s="259"/>
      <c r="AO108" s="259"/>
      <c r="AP108" s="259"/>
      <c r="AQ108" s="259"/>
      <c r="AR108" s="259"/>
      <c r="AS108" s="259"/>
      <c r="AT108" s="261"/>
      <c r="AU108" s="261"/>
      <c r="AV108" s="261"/>
      <c r="AW108" s="261"/>
      <c r="AX108" s="261"/>
      <c r="AY108" s="261"/>
      <c r="AZ108" s="261"/>
      <c r="BA108" s="261"/>
      <c r="BB108" s="261"/>
      <c r="BC108" s="262"/>
      <c r="BD108" s="262"/>
      <c r="BE108" s="262"/>
      <c r="BF108" s="262"/>
      <c r="BG108" s="262"/>
      <c r="BH108" s="262"/>
      <c r="BI108" s="262"/>
      <c r="BJ108" s="262"/>
      <c r="BK108" s="262"/>
      <c r="BL108" s="262"/>
      <c r="BM108" s="262"/>
      <c r="BN108" s="262"/>
      <c r="BO108" s="262"/>
      <c r="BP108" s="262"/>
      <c r="BQ108" s="262"/>
      <c r="BR108" s="262"/>
      <c r="BS108" s="262"/>
      <c r="BT108" s="262"/>
      <c r="BU108" s="262"/>
      <c r="BV108" s="262"/>
      <c r="BW108" s="262"/>
      <c r="BX108" s="262"/>
      <c r="BY108" s="262"/>
    </row>
    <row r="109" spans="1:77" ht="25.5" customHeight="1" x14ac:dyDescent="0.2">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263"/>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26" t="s">
        <v>36</v>
      </c>
    </row>
    <row r="110" spans="1:77" ht="17.25" customHeight="1" x14ac:dyDescent="0.2">
      <c r="AJ110" s="280" t="s">
        <v>16</v>
      </c>
      <c r="AK110" s="280"/>
      <c r="AL110" s="280"/>
      <c r="AM110" s="280"/>
      <c r="AN110" s="280"/>
      <c r="AO110" s="280"/>
      <c r="AP110" s="280"/>
      <c r="AQ110" s="280"/>
      <c r="AR110" s="280"/>
      <c r="AS110" s="280"/>
      <c r="AT110" s="280"/>
      <c r="AU110" s="280"/>
      <c r="AV110" s="280"/>
      <c r="AW110" s="280"/>
      <c r="AX110" s="280" t="s">
        <v>17</v>
      </c>
      <c r="AY110" s="280"/>
      <c r="AZ110" s="280"/>
      <c r="BA110" s="280"/>
      <c r="BB110" s="280"/>
      <c r="BC110" s="280"/>
      <c r="BD110" s="280"/>
      <c r="BE110" s="280"/>
      <c r="BF110" s="280"/>
      <c r="BG110" s="280"/>
      <c r="BH110" s="280"/>
      <c r="BI110" s="280"/>
      <c r="BJ110" s="280"/>
      <c r="BK110" s="280"/>
      <c r="BL110" s="411" t="s">
        <v>18</v>
      </c>
      <c r="BM110" s="411"/>
      <c r="BN110" s="411"/>
      <c r="BO110" s="411"/>
      <c r="BP110" s="411"/>
      <c r="BQ110" s="411"/>
      <c r="BR110" s="411"/>
      <c r="BS110" s="411" t="s">
        <v>22</v>
      </c>
      <c r="BT110" s="411"/>
      <c r="BU110" s="411"/>
      <c r="BV110" s="411"/>
      <c r="BW110" s="411"/>
      <c r="BX110" s="411"/>
      <c r="BY110" s="411"/>
    </row>
    <row r="111" spans="1:77" ht="50.25" customHeight="1" x14ac:dyDescent="0.2">
      <c r="A111" s="412"/>
      <c r="B111" s="412"/>
      <c r="C111" s="412"/>
      <c r="D111" s="412"/>
      <c r="E111" s="412"/>
      <c r="F111" s="412"/>
      <c r="G111" s="412"/>
      <c r="H111" s="412"/>
      <c r="I111" s="412"/>
      <c r="J111" s="412"/>
      <c r="K111" s="412"/>
      <c r="L111" s="412"/>
      <c r="M111" s="412"/>
      <c r="N111" s="412"/>
      <c r="O111" s="412"/>
      <c r="P111" s="412"/>
      <c r="Q111" s="412"/>
      <c r="R111" s="412"/>
      <c r="S111" s="412"/>
      <c r="T111" s="412"/>
      <c r="U111" s="412"/>
      <c r="V111" s="412"/>
      <c r="W111" s="412"/>
      <c r="X111" s="412"/>
      <c r="Y111" s="412"/>
      <c r="Z111" s="412"/>
      <c r="AA111" s="412"/>
      <c r="AB111" s="412"/>
      <c r="AC111" s="412"/>
      <c r="AD111" s="412"/>
      <c r="AE111" s="412"/>
      <c r="AF111" s="412"/>
      <c r="AG111" s="412"/>
      <c r="AH111" s="412"/>
      <c r="AI111" s="412"/>
      <c r="AJ111" s="271"/>
      <c r="AK111" s="271"/>
      <c r="AL111" s="271"/>
      <c r="AM111" s="271"/>
      <c r="AN111" s="271"/>
      <c r="AO111" s="271"/>
      <c r="AP111" s="271"/>
      <c r="AQ111" s="271"/>
      <c r="AR111" s="271"/>
      <c r="AS111" s="271"/>
      <c r="AT111" s="271"/>
      <c r="AU111" s="271"/>
      <c r="AV111" s="271"/>
      <c r="AW111" s="271"/>
      <c r="AX111" s="271"/>
      <c r="AY111" s="271"/>
      <c r="AZ111" s="271"/>
      <c r="BA111" s="271"/>
      <c r="BB111" s="271"/>
      <c r="BC111" s="271"/>
      <c r="BD111" s="271"/>
      <c r="BE111" s="271"/>
      <c r="BF111" s="271"/>
      <c r="BG111" s="271"/>
      <c r="BH111" s="271"/>
      <c r="BI111" s="271"/>
      <c r="BJ111" s="271"/>
      <c r="BK111" s="271"/>
      <c r="BL111" s="271"/>
      <c r="BM111" s="271"/>
      <c r="BN111" s="271"/>
      <c r="BO111" s="271"/>
      <c r="BP111" s="271"/>
      <c r="BQ111" s="271"/>
      <c r="BR111" s="271"/>
      <c r="BS111" s="271"/>
      <c r="BT111" s="271"/>
      <c r="BU111" s="271"/>
      <c r="BV111" s="271"/>
      <c r="BW111" s="271"/>
      <c r="BX111" s="271"/>
      <c r="BY111" s="271"/>
    </row>
    <row r="112" spans="1:77" ht="15" customHeight="1" x14ac:dyDescent="0.2">
      <c r="Z112" s="387" t="s">
        <v>51</v>
      </c>
      <c r="AA112" s="387"/>
      <c r="AB112" s="387"/>
      <c r="AC112" s="387"/>
      <c r="AD112" s="387"/>
      <c r="AE112" s="387"/>
      <c r="AF112" s="387"/>
      <c r="AG112" s="387"/>
      <c r="AH112" s="387"/>
      <c r="AI112" s="387"/>
      <c r="AJ112" s="387"/>
      <c r="AK112" s="387"/>
      <c r="AL112" s="387"/>
      <c r="AM112" s="387"/>
      <c r="AN112" s="387"/>
      <c r="AO112" s="387"/>
      <c r="AP112" s="387"/>
      <c r="AQ112" s="387"/>
      <c r="AR112" s="387"/>
      <c r="AS112" s="387"/>
      <c r="AT112" s="387"/>
      <c r="AU112" s="387"/>
      <c r="AV112" s="387"/>
      <c r="AW112" s="387"/>
      <c r="AX112" s="387"/>
      <c r="AY112" s="387"/>
      <c r="AZ112" s="387"/>
      <c r="BA112" s="387"/>
      <c r="BE112" s="389" t="s">
        <v>70</v>
      </c>
      <c r="BF112" s="389"/>
      <c r="BG112" s="389"/>
      <c r="BH112" s="389"/>
      <c r="BI112" s="389"/>
      <c r="BJ112" s="389"/>
      <c r="BK112" s="389"/>
      <c r="BL112" s="389"/>
      <c r="BM112" s="389"/>
      <c r="BN112" s="389"/>
      <c r="BO112" s="389"/>
      <c r="BP112" s="389"/>
      <c r="BQ112" s="389"/>
      <c r="BR112" s="389"/>
      <c r="BS112" s="390" t="s">
        <v>204</v>
      </c>
      <c r="BT112" s="390"/>
      <c r="BU112" s="390"/>
      <c r="BV112" s="390"/>
      <c r="BW112" s="390"/>
      <c r="BX112" s="390"/>
      <c r="BY112" s="390"/>
    </row>
    <row r="113" spans="1:77" ht="27.6" customHeight="1" thickBot="1" x14ac:dyDescent="0.25">
      <c r="I113" s="21"/>
      <c r="J113" s="21"/>
      <c r="K113" s="21"/>
      <c r="L113" s="21"/>
      <c r="M113" s="21"/>
      <c r="N113" s="21"/>
      <c r="O113" s="21"/>
      <c r="P113" s="21"/>
      <c r="Q113" s="21"/>
      <c r="R113" s="21"/>
      <c r="S113" s="21"/>
      <c r="T113" s="21"/>
      <c r="U113" s="21"/>
      <c r="V113" s="21"/>
      <c r="W113" s="21"/>
      <c r="X113" s="21"/>
      <c r="Y113" s="21"/>
      <c r="Z113" s="388"/>
      <c r="AA113" s="388"/>
      <c r="AB113" s="388"/>
      <c r="AC113" s="388"/>
      <c r="AD113" s="388"/>
      <c r="AE113" s="388"/>
      <c r="AF113" s="388"/>
      <c r="AG113" s="388"/>
      <c r="AH113" s="388"/>
      <c r="AI113" s="388"/>
      <c r="AJ113" s="388"/>
      <c r="AK113" s="388"/>
      <c r="AL113" s="388"/>
      <c r="AM113" s="388"/>
      <c r="AN113" s="388"/>
      <c r="AO113" s="388"/>
      <c r="AP113" s="388"/>
      <c r="AQ113" s="388"/>
      <c r="AR113" s="388"/>
      <c r="AS113" s="388"/>
      <c r="AT113" s="388"/>
      <c r="AU113" s="388"/>
      <c r="AV113" s="388"/>
      <c r="AW113" s="388"/>
      <c r="AX113" s="388"/>
      <c r="AY113" s="388"/>
      <c r="AZ113" s="388"/>
      <c r="BA113" s="388"/>
      <c r="BB113" s="21"/>
      <c r="BC113" s="21"/>
      <c r="BD113" s="21"/>
      <c r="BE113" s="50"/>
      <c r="BF113" s="50"/>
      <c r="BG113" s="391"/>
      <c r="BH113" s="391"/>
      <c r="BI113" s="391"/>
      <c r="BJ113" s="391"/>
      <c r="BK113" s="391"/>
      <c r="BL113" s="391"/>
      <c r="BM113" s="391"/>
      <c r="BN113" s="391"/>
      <c r="BO113" s="391"/>
      <c r="BP113" s="391"/>
      <c r="BQ113" s="392"/>
      <c r="BR113" s="392"/>
      <c r="BS113" s="392"/>
      <c r="BT113" s="392"/>
      <c r="BU113" s="392"/>
      <c r="BV113" s="392"/>
      <c r="BW113" s="392"/>
      <c r="BX113" s="392"/>
      <c r="BY113" s="392"/>
    </row>
    <row r="114" spans="1:77" ht="16.2" customHeight="1" thickTop="1" x14ac:dyDescent="0.2">
      <c r="I114" s="21"/>
      <c r="J114" s="21"/>
      <c r="K114" s="21"/>
      <c r="L114" s="21"/>
      <c r="M114" s="21"/>
      <c r="N114" s="21"/>
      <c r="O114" s="21"/>
      <c r="P114" s="21"/>
      <c r="Q114" s="21"/>
      <c r="R114" s="21"/>
      <c r="S114" s="21"/>
      <c r="T114" s="21"/>
      <c r="U114" s="21"/>
      <c r="V114" s="21"/>
      <c r="W114" s="21"/>
      <c r="X114" s="21"/>
      <c r="Y114" s="21"/>
      <c r="Z114" s="140"/>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1"/>
      <c r="BC114" s="21"/>
      <c r="BD114" s="21"/>
      <c r="BE114" s="20" t="s">
        <v>48</v>
      </c>
      <c r="BG114" s="24"/>
      <c r="BH114" s="24"/>
      <c r="BI114" s="58"/>
      <c r="BJ114" s="393">
        <f>請求書YA01!BH114</f>
        <v>0</v>
      </c>
      <c r="BK114" s="393"/>
      <c r="BL114" s="393"/>
      <c r="BM114" s="393"/>
      <c r="BN114" s="58"/>
      <c r="BO114" s="58" t="s">
        <v>0</v>
      </c>
      <c r="BP114" s="394">
        <f>請求書YA01!BN114</f>
        <v>0</v>
      </c>
      <c r="BQ114" s="394"/>
      <c r="BR114" s="394"/>
      <c r="BS114" s="58"/>
      <c r="BT114" s="58" t="s">
        <v>3</v>
      </c>
      <c r="BU114" s="394">
        <f>請求書YA01!BS114</f>
        <v>0</v>
      </c>
      <c r="BV114" s="394"/>
      <c r="BW114" s="394"/>
      <c r="BX114" s="58"/>
      <c r="BY114" s="58" t="s">
        <v>2</v>
      </c>
    </row>
    <row r="115" spans="1:77" ht="18.600000000000001" customHeight="1" x14ac:dyDescent="0.2">
      <c r="A115" s="370" t="s">
        <v>47</v>
      </c>
      <c r="B115" s="370"/>
      <c r="C115" s="370"/>
      <c r="D115" s="370"/>
      <c r="E115" s="370"/>
      <c r="F115" s="370"/>
      <c r="G115" s="370"/>
      <c r="H115" s="370"/>
      <c r="I115" s="370"/>
      <c r="J115" s="370"/>
      <c r="K115" s="370"/>
      <c r="L115" s="370"/>
      <c r="M115" s="370"/>
      <c r="N115" s="370"/>
      <c r="O115" s="370"/>
      <c r="P115" s="370"/>
      <c r="Q115" s="370"/>
      <c r="R115" s="370"/>
      <c r="S115" s="23"/>
      <c r="T115" s="23"/>
      <c r="U115" s="23"/>
      <c r="V115" s="23"/>
      <c r="W115" s="23"/>
      <c r="AE115" s="24"/>
      <c r="AF115" s="24"/>
      <c r="AG115" s="24"/>
      <c r="AH115" s="24"/>
      <c r="AI115" s="24"/>
      <c r="AJ115" s="24"/>
      <c r="AK115" s="24"/>
      <c r="AL115" s="24"/>
      <c r="AM115" s="24"/>
      <c r="AN115" s="24"/>
      <c r="AO115" s="24"/>
      <c r="AP115" s="24"/>
      <c r="AQ115" s="24"/>
      <c r="AR115" s="24"/>
      <c r="AS115" s="24"/>
      <c r="AT115" s="24"/>
      <c r="AU115" s="24"/>
      <c r="AV115" s="24"/>
      <c r="AW115" s="24"/>
      <c r="AX115" s="24"/>
      <c r="AY115" s="24"/>
      <c r="BB115" s="24"/>
      <c r="BC115" s="24"/>
      <c r="BD115" s="24"/>
      <c r="BE115" s="49"/>
      <c r="BF115" s="30"/>
      <c r="BG115" s="30"/>
      <c r="BH115" s="30"/>
      <c r="BI115" s="30"/>
      <c r="BJ115" s="30"/>
      <c r="BK115" s="30"/>
      <c r="BL115" s="30"/>
      <c r="BM115" s="30"/>
      <c r="BN115" s="30"/>
      <c r="BO115" s="30"/>
      <c r="BP115" s="30"/>
      <c r="BQ115" s="30"/>
      <c r="BR115" s="30"/>
      <c r="BS115" s="30"/>
      <c r="BT115" s="30"/>
      <c r="BU115" s="30"/>
      <c r="BV115" s="30"/>
      <c r="BW115" s="30"/>
      <c r="BX115" s="30"/>
      <c r="BY115" s="30"/>
    </row>
    <row r="116" spans="1:77" ht="9.75" customHeight="1" x14ac:dyDescent="0.2">
      <c r="A116" s="27"/>
      <c r="B116" s="27"/>
      <c r="C116" s="27"/>
      <c r="D116" s="27"/>
      <c r="E116" s="27"/>
      <c r="F116" s="27"/>
      <c r="G116" s="27"/>
      <c r="H116" s="27"/>
      <c r="I116" s="27"/>
      <c r="J116" s="27"/>
      <c r="K116" s="27"/>
      <c r="L116" s="27"/>
      <c r="M116" s="27"/>
      <c r="N116" s="27"/>
      <c r="O116" s="27"/>
      <c r="P116" s="27"/>
      <c r="Q116" s="23"/>
      <c r="R116" s="23"/>
      <c r="S116" s="23"/>
      <c r="T116" s="23"/>
      <c r="U116" s="23"/>
      <c r="V116" s="23"/>
      <c r="W116" s="23"/>
    </row>
    <row r="117" spans="1:77" ht="24" customHeight="1" x14ac:dyDescent="0.2">
      <c r="A117" s="383" t="s">
        <v>59</v>
      </c>
      <c r="B117" s="383"/>
      <c r="C117" s="383"/>
      <c r="D117" s="383"/>
      <c r="E117" s="383"/>
      <c r="F117" s="383"/>
      <c r="G117" s="383"/>
      <c r="H117" s="383"/>
      <c r="I117" s="383"/>
      <c r="J117" s="383"/>
      <c r="K117" s="383"/>
      <c r="L117" s="383"/>
      <c r="M117" s="383"/>
      <c r="N117" s="383"/>
      <c r="O117" s="383"/>
      <c r="P117" s="383"/>
      <c r="Q117" s="383"/>
      <c r="R117" s="383"/>
      <c r="S117" s="383"/>
      <c r="T117" s="383"/>
      <c r="U117" s="383"/>
      <c r="V117" s="383"/>
      <c r="W117" s="383"/>
      <c r="X117" s="383"/>
      <c r="Y117" s="383"/>
      <c r="Z117" s="383"/>
      <c r="AA117" s="383"/>
      <c r="AB117" s="383"/>
      <c r="AC117" s="383"/>
      <c r="AD117" s="383"/>
      <c r="AE117" s="383"/>
      <c r="AF117" s="384" t="s">
        <v>18</v>
      </c>
      <c r="AG117" s="384"/>
      <c r="AH117" s="384"/>
      <c r="AI117" s="384"/>
      <c r="AJ117" s="384"/>
      <c r="AK117" s="384"/>
      <c r="AL117" s="384"/>
      <c r="AM117" s="384"/>
      <c r="AS117" s="28" t="s">
        <v>6</v>
      </c>
      <c r="AT117" s="139"/>
      <c r="AU117" s="139"/>
      <c r="AW117" s="385" t="s">
        <v>54</v>
      </c>
      <c r="AX117" s="385"/>
      <c r="AY117" s="385"/>
      <c r="AZ117" s="385"/>
      <c r="BA117" s="385"/>
      <c r="BB117" s="385"/>
      <c r="BC117" s="385"/>
      <c r="BD117" s="385"/>
      <c r="BE117" s="385"/>
      <c r="BF117" s="385"/>
      <c r="BG117" s="385"/>
      <c r="BH117" s="385"/>
      <c r="BI117" s="385"/>
      <c r="BJ117" s="385"/>
      <c r="BK117" s="385"/>
      <c r="BL117" s="385"/>
      <c r="BM117" s="385"/>
      <c r="BN117" s="385"/>
      <c r="BO117" s="385"/>
      <c r="BP117" s="385"/>
      <c r="BQ117" s="385"/>
      <c r="BR117" s="385"/>
      <c r="BS117" s="385"/>
      <c r="BT117" s="385"/>
      <c r="BU117" s="385"/>
      <c r="BV117" s="385"/>
      <c r="BW117" s="385"/>
      <c r="BX117" s="385"/>
      <c r="BY117" s="385"/>
    </row>
    <row r="118" spans="1:77" ht="19.8" customHeight="1" x14ac:dyDescent="0.2">
      <c r="AS118" s="28" t="s">
        <v>7</v>
      </c>
      <c r="AT118" s="28"/>
      <c r="AU118" s="28"/>
      <c r="AV118" s="30"/>
      <c r="AW118" s="386" t="s">
        <v>323</v>
      </c>
      <c r="AX118" s="386"/>
      <c r="AY118" s="386"/>
      <c r="AZ118" s="386"/>
      <c r="BA118" s="386"/>
      <c r="BB118" s="386"/>
      <c r="BC118" s="386"/>
      <c r="BD118" s="386"/>
      <c r="BE118" s="386"/>
      <c r="BF118" s="386"/>
      <c r="BG118" s="386"/>
      <c r="BH118" s="386"/>
      <c r="BI118" s="386"/>
      <c r="BJ118" s="386"/>
      <c r="BK118" s="386"/>
      <c r="BL118" s="386"/>
      <c r="BM118" s="386"/>
      <c r="BN118" s="386"/>
      <c r="BO118" s="386"/>
      <c r="BP118" s="386"/>
      <c r="BQ118" s="386"/>
      <c r="BR118" s="386"/>
      <c r="BS118" s="386"/>
      <c r="BT118" s="386"/>
      <c r="BU118" s="386"/>
      <c r="BV118" s="386"/>
      <c r="BW118" s="386"/>
      <c r="BX118" s="386"/>
      <c r="BY118" s="386"/>
    </row>
    <row r="119" spans="1:77" ht="18" customHeight="1" x14ac:dyDescent="0.2">
      <c r="AS119" s="28" t="s">
        <v>4</v>
      </c>
      <c r="AT119" s="28"/>
      <c r="AU119" s="28"/>
      <c r="AV119" s="31"/>
      <c r="AW119" s="385" t="s">
        <v>322</v>
      </c>
      <c r="AX119" s="385"/>
      <c r="AY119" s="385"/>
      <c r="AZ119" s="385"/>
      <c r="BA119" s="385"/>
      <c r="BB119" s="385"/>
      <c r="BC119" s="385"/>
      <c r="BD119" s="385"/>
      <c r="BE119" s="385"/>
      <c r="BF119" s="385"/>
      <c r="BG119" s="385"/>
      <c r="BH119" s="385"/>
      <c r="BI119" s="385"/>
      <c r="BJ119" s="385"/>
      <c r="BK119" s="385"/>
      <c r="BL119" s="385"/>
      <c r="BM119" s="385"/>
      <c r="BN119" s="385"/>
      <c r="BO119" s="385"/>
      <c r="BP119" s="385"/>
      <c r="BQ119" s="385"/>
      <c r="BR119" s="385"/>
      <c r="BS119" s="385"/>
      <c r="BT119" s="385"/>
      <c r="BU119" s="385"/>
      <c r="BV119" s="385"/>
      <c r="BW119" s="385"/>
      <c r="BX119" s="52"/>
      <c r="BY119" s="32" t="s">
        <v>24</v>
      </c>
    </row>
    <row r="120" spans="1:77" ht="15.75" customHeight="1" x14ac:dyDescent="0.2">
      <c r="AS120" s="28" t="s">
        <v>5</v>
      </c>
      <c r="AT120" s="28"/>
      <c r="AU120" s="28"/>
      <c r="AV120" s="29"/>
      <c r="AW120" s="372" t="s">
        <v>203</v>
      </c>
      <c r="AX120" s="372"/>
      <c r="AY120" s="372"/>
      <c r="AZ120" s="372"/>
      <c r="BA120" s="372"/>
      <c r="BB120" s="372"/>
      <c r="BC120" s="372"/>
      <c r="BD120" s="372"/>
      <c r="BE120" s="372"/>
      <c r="BF120" s="372"/>
      <c r="BG120" s="372"/>
      <c r="BH120" s="372"/>
      <c r="BI120" s="372"/>
      <c r="BJ120" s="372"/>
      <c r="BK120" s="372"/>
      <c r="BL120" s="372"/>
      <c r="BM120" s="372"/>
      <c r="BN120" s="372"/>
      <c r="BO120" s="372"/>
      <c r="BP120" s="372"/>
      <c r="BQ120" s="372"/>
      <c r="BR120" s="372"/>
      <c r="BS120" s="372"/>
      <c r="BT120" s="372"/>
      <c r="BU120" s="372"/>
      <c r="BV120" s="372"/>
      <c r="BW120" s="372"/>
      <c r="BX120" s="243"/>
      <c r="BY120" s="243"/>
    </row>
    <row r="121" spans="1:77" ht="8.25" customHeight="1" x14ac:dyDescent="0.2">
      <c r="AW121" s="34"/>
      <c r="AX121" s="34"/>
      <c r="AY121" s="34"/>
      <c r="AZ121" s="34"/>
      <c r="BA121" s="34"/>
      <c r="BB121" s="34"/>
      <c r="BC121" s="34"/>
      <c r="BD121" s="151"/>
      <c r="BE121" s="151"/>
      <c r="BF121" s="151"/>
      <c r="BG121" s="151"/>
      <c r="BH121" s="151"/>
      <c r="BI121" s="151"/>
      <c r="BJ121" s="151"/>
      <c r="BK121" s="151"/>
      <c r="BL121" s="151"/>
      <c r="BM121" s="151"/>
      <c r="BN121" s="151"/>
      <c r="BO121" s="151"/>
      <c r="BP121" s="151"/>
      <c r="BQ121" s="151"/>
      <c r="BR121" s="151"/>
      <c r="BS121" s="151"/>
      <c r="BT121" s="151"/>
      <c r="BU121" s="151"/>
      <c r="BV121" s="151"/>
      <c r="BW121" s="151"/>
    </row>
    <row r="122" spans="1:77" ht="8.25" customHeight="1" x14ac:dyDescent="0.2">
      <c r="AZ122" s="56"/>
      <c r="BA122" s="56"/>
      <c r="BB122" s="56"/>
      <c r="BC122" s="56"/>
      <c r="BD122" s="56"/>
      <c r="BE122" s="56"/>
      <c r="BF122" s="56"/>
      <c r="BG122" s="56"/>
      <c r="BH122" s="56"/>
      <c r="BI122" s="56"/>
      <c r="BJ122" s="56"/>
      <c r="BK122" s="56"/>
      <c r="BL122" s="56"/>
      <c r="BM122" s="56"/>
      <c r="BN122" s="56"/>
      <c r="BO122" s="56"/>
      <c r="BP122" s="56"/>
      <c r="BQ122" s="56"/>
      <c r="BR122" s="56"/>
      <c r="BS122" s="56"/>
      <c r="BT122" s="56"/>
      <c r="BU122" s="56"/>
      <c r="BV122" s="56"/>
      <c r="BW122" s="56"/>
      <c r="BX122" s="56"/>
      <c r="BY122" s="56"/>
    </row>
    <row r="123" spans="1:77" ht="22.5" customHeight="1" x14ac:dyDescent="0.2">
      <c r="A123" s="373" t="s">
        <v>66</v>
      </c>
      <c r="B123" s="374"/>
      <c r="C123" s="374" t="s">
        <v>65</v>
      </c>
      <c r="D123" s="374"/>
      <c r="E123" s="374" t="s">
        <v>19</v>
      </c>
      <c r="F123" s="374"/>
      <c r="G123" s="374"/>
      <c r="H123" s="374"/>
      <c r="I123" s="374"/>
      <c r="J123" s="374"/>
      <c r="K123" s="374"/>
      <c r="L123" s="374"/>
      <c r="M123" s="374"/>
      <c r="N123" s="374"/>
      <c r="O123" s="374"/>
      <c r="P123" s="374"/>
      <c r="Q123" s="374"/>
      <c r="R123" s="374"/>
      <c r="S123" s="374"/>
      <c r="T123" s="374"/>
      <c r="U123" s="374"/>
      <c r="V123" s="374"/>
      <c r="W123" s="374"/>
      <c r="X123" s="374"/>
      <c r="Y123" s="374"/>
      <c r="Z123" s="375" t="s">
        <v>20</v>
      </c>
      <c r="AA123" s="375"/>
      <c r="AB123" s="375"/>
      <c r="AC123" s="375"/>
      <c r="AD123" s="375"/>
      <c r="AE123" s="375"/>
      <c r="AF123" s="375"/>
      <c r="AG123" s="375"/>
      <c r="AH123" s="374" t="s">
        <v>21</v>
      </c>
      <c r="AI123" s="374"/>
      <c r="AJ123" s="374"/>
      <c r="AK123" s="374"/>
      <c r="AL123" s="374" t="s">
        <v>196</v>
      </c>
      <c r="AM123" s="374"/>
      <c r="AN123" s="374"/>
      <c r="AO123" s="374"/>
      <c r="AP123" s="374"/>
      <c r="AQ123" s="374"/>
      <c r="AR123" s="374"/>
      <c r="AS123" s="374"/>
      <c r="AT123" s="374" t="s">
        <v>195</v>
      </c>
      <c r="AU123" s="374"/>
      <c r="AV123" s="374"/>
      <c r="AW123" s="374"/>
      <c r="AX123" s="374"/>
      <c r="AY123" s="374"/>
      <c r="AZ123" s="374"/>
      <c r="BA123" s="374"/>
      <c r="BB123" s="374"/>
      <c r="BC123" s="374" t="s">
        <v>183</v>
      </c>
      <c r="BD123" s="374"/>
      <c r="BE123" s="374"/>
      <c r="BF123" s="374"/>
      <c r="BG123" s="374"/>
      <c r="BH123" s="381" t="s">
        <v>67</v>
      </c>
      <c r="BI123" s="381"/>
      <c r="BJ123" s="381"/>
      <c r="BK123" s="381"/>
      <c r="BL123" s="381"/>
      <c r="BM123" s="381"/>
      <c r="BN123" s="381"/>
      <c r="BO123" s="381"/>
      <c r="BP123" s="381"/>
      <c r="BQ123" s="381"/>
      <c r="BR123" s="381"/>
      <c r="BS123" s="381"/>
      <c r="BT123" s="381"/>
      <c r="BU123" s="381"/>
      <c r="BV123" s="381"/>
      <c r="BW123" s="381"/>
      <c r="BX123" s="381"/>
      <c r="BY123" s="382"/>
    </row>
    <row r="124" spans="1:77" s="30" customFormat="1" ht="25.5" customHeight="1" x14ac:dyDescent="0.2">
      <c r="A124" s="399"/>
      <c r="B124" s="400"/>
      <c r="C124" s="400"/>
      <c r="D124" s="400"/>
      <c r="E124" s="401"/>
      <c r="F124" s="401"/>
      <c r="G124" s="401"/>
      <c r="H124" s="401"/>
      <c r="I124" s="401"/>
      <c r="J124" s="401"/>
      <c r="K124" s="401"/>
      <c r="L124" s="401"/>
      <c r="M124" s="401"/>
      <c r="N124" s="401"/>
      <c r="O124" s="401"/>
      <c r="P124" s="401"/>
      <c r="Q124" s="401"/>
      <c r="R124" s="401"/>
      <c r="S124" s="401"/>
      <c r="T124" s="401"/>
      <c r="U124" s="401"/>
      <c r="V124" s="401"/>
      <c r="W124" s="401"/>
      <c r="X124" s="401"/>
      <c r="Y124" s="401"/>
      <c r="Z124" s="402"/>
      <c r="AA124" s="402"/>
      <c r="AB124" s="402"/>
      <c r="AC124" s="402"/>
      <c r="AD124" s="402"/>
      <c r="AE124" s="402"/>
      <c r="AF124" s="402"/>
      <c r="AG124" s="402"/>
      <c r="AH124" s="396"/>
      <c r="AI124" s="396"/>
      <c r="AJ124" s="396"/>
      <c r="AK124" s="396"/>
      <c r="AL124" s="403"/>
      <c r="AM124" s="403"/>
      <c r="AN124" s="403"/>
      <c r="AO124" s="403"/>
      <c r="AP124" s="403"/>
      <c r="AQ124" s="403"/>
      <c r="AR124" s="403"/>
      <c r="AS124" s="403"/>
      <c r="AT124" s="404"/>
      <c r="AU124" s="404"/>
      <c r="AV124" s="404"/>
      <c r="AW124" s="404"/>
      <c r="AX124" s="404"/>
      <c r="AY124" s="404"/>
      <c r="AZ124" s="404"/>
      <c r="BA124" s="404"/>
      <c r="BB124" s="404"/>
      <c r="BC124" s="395"/>
      <c r="BD124" s="396"/>
      <c r="BE124" s="396"/>
      <c r="BF124" s="396"/>
      <c r="BG124" s="396"/>
      <c r="BH124" s="397"/>
      <c r="BI124" s="397"/>
      <c r="BJ124" s="397"/>
      <c r="BK124" s="397"/>
      <c r="BL124" s="397"/>
      <c r="BM124" s="397"/>
      <c r="BN124" s="397"/>
      <c r="BO124" s="397"/>
      <c r="BP124" s="397"/>
      <c r="BQ124" s="397"/>
      <c r="BR124" s="397"/>
      <c r="BS124" s="397"/>
      <c r="BT124" s="397"/>
      <c r="BU124" s="397"/>
      <c r="BV124" s="397"/>
      <c r="BW124" s="397"/>
      <c r="BX124" s="397"/>
      <c r="BY124" s="398"/>
    </row>
    <row r="125" spans="1:77" s="30" customFormat="1" ht="25.5" customHeight="1" x14ac:dyDescent="0.2">
      <c r="A125" s="399"/>
      <c r="B125" s="400"/>
      <c r="C125" s="400"/>
      <c r="D125" s="400"/>
      <c r="E125" s="401"/>
      <c r="F125" s="401"/>
      <c r="G125" s="401"/>
      <c r="H125" s="401"/>
      <c r="I125" s="401"/>
      <c r="J125" s="401"/>
      <c r="K125" s="401"/>
      <c r="L125" s="401"/>
      <c r="M125" s="401"/>
      <c r="N125" s="401"/>
      <c r="O125" s="401"/>
      <c r="P125" s="401"/>
      <c r="Q125" s="401"/>
      <c r="R125" s="401"/>
      <c r="S125" s="401"/>
      <c r="T125" s="401"/>
      <c r="U125" s="401"/>
      <c r="V125" s="401"/>
      <c r="W125" s="401"/>
      <c r="X125" s="401"/>
      <c r="Y125" s="401"/>
      <c r="Z125" s="402"/>
      <c r="AA125" s="402"/>
      <c r="AB125" s="402"/>
      <c r="AC125" s="402"/>
      <c r="AD125" s="402"/>
      <c r="AE125" s="402"/>
      <c r="AF125" s="402"/>
      <c r="AG125" s="402"/>
      <c r="AH125" s="396"/>
      <c r="AI125" s="396"/>
      <c r="AJ125" s="396"/>
      <c r="AK125" s="396"/>
      <c r="AL125" s="403"/>
      <c r="AM125" s="403"/>
      <c r="AN125" s="403"/>
      <c r="AO125" s="403"/>
      <c r="AP125" s="403"/>
      <c r="AQ125" s="403"/>
      <c r="AR125" s="403"/>
      <c r="AS125" s="403"/>
      <c r="AT125" s="404"/>
      <c r="AU125" s="404"/>
      <c r="AV125" s="404"/>
      <c r="AW125" s="404"/>
      <c r="AX125" s="404"/>
      <c r="AY125" s="404"/>
      <c r="AZ125" s="404"/>
      <c r="BA125" s="404"/>
      <c r="BB125" s="404"/>
      <c r="BC125" s="395"/>
      <c r="BD125" s="396"/>
      <c r="BE125" s="396"/>
      <c r="BF125" s="396"/>
      <c r="BG125" s="396"/>
      <c r="BH125" s="397"/>
      <c r="BI125" s="397"/>
      <c r="BJ125" s="397"/>
      <c r="BK125" s="397"/>
      <c r="BL125" s="397"/>
      <c r="BM125" s="397"/>
      <c r="BN125" s="397"/>
      <c r="BO125" s="397"/>
      <c r="BP125" s="397"/>
      <c r="BQ125" s="397"/>
      <c r="BR125" s="397"/>
      <c r="BS125" s="397"/>
      <c r="BT125" s="397"/>
      <c r="BU125" s="397"/>
      <c r="BV125" s="397"/>
      <c r="BW125" s="397"/>
      <c r="BX125" s="397"/>
      <c r="BY125" s="398"/>
    </row>
    <row r="126" spans="1:77" s="30" customFormat="1" ht="25.5" customHeight="1" x14ac:dyDescent="0.2">
      <c r="A126" s="399"/>
      <c r="B126" s="400"/>
      <c r="C126" s="400"/>
      <c r="D126" s="400"/>
      <c r="E126" s="401"/>
      <c r="F126" s="401"/>
      <c r="G126" s="401"/>
      <c r="H126" s="401"/>
      <c r="I126" s="401"/>
      <c r="J126" s="401"/>
      <c r="K126" s="401"/>
      <c r="L126" s="401"/>
      <c r="M126" s="401"/>
      <c r="N126" s="401"/>
      <c r="O126" s="401"/>
      <c r="P126" s="401"/>
      <c r="Q126" s="401"/>
      <c r="R126" s="401"/>
      <c r="S126" s="401"/>
      <c r="T126" s="401"/>
      <c r="U126" s="401"/>
      <c r="V126" s="401"/>
      <c r="W126" s="401"/>
      <c r="X126" s="401"/>
      <c r="Y126" s="401"/>
      <c r="Z126" s="402"/>
      <c r="AA126" s="402"/>
      <c r="AB126" s="402"/>
      <c r="AC126" s="402"/>
      <c r="AD126" s="402"/>
      <c r="AE126" s="402"/>
      <c r="AF126" s="402"/>
      <c r="AG126" s="402"/>
      <c r="AH126" s="396"/>
      <c r="AI126" s="396"/>
      <c r="AJ126" s="396"/>
      <c r="AK126" s="396"/>
      <c r="AL126" s="403"/>
      <c r="AM126" s="403"/>
      <c r="AN126" s="403"/>
      <c r="AO126" s="403"/>
      <c r="AP126" s="403"/>
      <c r="AQ126" s="403"/>
      <c r="AR126" s="403"/>
      <c r="AS126" s="403"/>
      <c r="AT126" s="404"/>
      <c r="AU126" s="404"/>
      <c r="AV126" s="404"/>
      <c r="AW126" s="404"/>
      <c r="AX126" s="404"/>
      <c r="AY126" s="404"/>
      <c r="AZ126" s="404"/>
      <c r="BA126" s="404"/>
      <c r="BB126" s="404"/>
      <c r="BC126" s="395"/>
      <c r="BD126" s="396"/>
      <c r="BE126" s="396"/>
      <c r="BF126" s="396"/>
      <c r="BG126" s="396"/>
      <c r="BH126" s="397"/>
      <c r="BI126" s="397"/>
      <c r="BJ126" s="397"/>
      <c r="BK126" s="397"/>
      <c r="BL126" s="397"/>
      <c r="BM126" s="397"/>
      <c r="BN126" s="397"/>
      <c r="BO126" s="397"/>
      <c r="BP126" s="397"/>
      <c r="BQ126" s="397"/>
      <c r="BR126" s="397"/>
      <c r="BS126" s="397"/>
      <c r="BT126" s="397"/>
      <c r="BU126" s="397"/>
      <c r="BV126" s="397"/>
      <c r="BW126" s="397"/>
      <c r="BX126" s="397"/>
      <c r="BY126" s="398"/>
    </row>
    <row r="127" spans="1:77" s="30" customFormat="1" ht="25.5" customHeight="1" x14ac:dyDescent="0.2">
      <c r="A127" s="399"/>
      <c r="B127" s="400"/>
      <c r="C127" s="400"/>
      <c r="D127" s="400"/>
      <c r="E127" s="401"/>
      <c r="F127" s="401"/>
      <c r="G127" s="401"/>
      <c r="H127" s="401"/>
      <c r="I127" s="401"/>
      <c r="J127" s="401"/>
      <c r="K127" s="401"/>
      <c r="L127" s="401"/>
      <c r="M127" s="401"/>
      <c r="N127" s="401"/>
      <c r="O127" s="401"/>
      <c r="P127" s="401"/>
      <c r="Q127" s="401"/>
      <c r="R127" s="401"/>
      <c r="S127" s="401"/>
      <c r="T127" s="401"/>
      <c r="U127" s="401"/>
      <c r="V127" s="401"/>
      <c r="W127" s="401"/>
      <c r="X127" s="401"/>
      <c r="Y127" s="401"/>
      <c r="Z127" s="402"/>
      <c r="AA127" s="402"/>
      <c r="AB127" s="402"/>
      <c r="AC127" s="402"/>
      <c r="AD127" s="402"/>
      <c r="AE127" s="402"/>
      <c r="AF127" s="402"/>
      <c r="AG127" s="402"/>
      <c r="AH127" s="396"/>
      <c r="AI127" s="396"/>
      <c r="AJ127" s="396"/>
      <c r="AK127" s="396"/>
      <c r="AL127" s="403"/>
      <c r="AM127" s="403"/>
      <c r="AN127" s="403"/>
      <c r="AO127" s="403"/>
      <c r="AP127" s="403"/>
      <c r="AQ127" s="403"/>
      <c r="AR127" s="403"/>
      <c r="AS127" s="403"/>
      <c r="AT127" s="404"/>
      <c r="AU127" s="404"/>
      <c r="AV127" s="404"/>
      <c r="AW127" s="404"/>
      <c r="AX127" s="404"/>
      <c r="AY127" s="404"/>
      <c r="AZ127" s="404"/>
      <c r="BA127" s="404"/>
      <c r="BB127" s="404"/>
      <c r="BC127" s="395"/>
      <c r="BD127" s="396"/>
      <c r="BE127" s="396"/>
      <c r="BF127" s="396"/>
      <c r="BG127" s="396"/>
      <c r="BH127" s="397"/>
      <c r="BI127" s="397"/>
      <c r="BJ127" s="397"/>
      <c r="BK127" s="397"/>
      <c r="BL127" s="397"/>
      <c r="BM127" s="397"/>
      <c r="BN127" s="397"/>
      <c r="BO127" s="397"/>
      <c r="BP127" s="397"/>
      <c r="BQ127" s="397"/>
      <c r="BR127" s="397"/>
      <c r="BS127" s="397"/>
      <c r="BT127" s="397"/>
      <c r="BU127" s="397"/>
      <c r="BV127" s="397"/>
      <c r="BW127" s="397"/>
      <c r="BX127" s="397"/>
      <c r="BY127" s="398"/>
    </row>
    <row r="128" spans="1:77" s="30" customFormat="1" ht="25.5" customHeight="1" x14ac:dyDescent="0.2">
      <c r="A128" s="399"/>
      <c r="B128" s="400"/>
      <c r="C128" s="400"/>
      <c r="D128" s="400"/>
      <c r="E128" s="401"/>
      <c r="F128" s="401"/>
      <c r="G128" s="401"/>
      <c r="H128" s="401"/>
      <c r="I128" s="401"/>
      <c r="J128" s="401"/>
      <c r="K128" s="401"/>
      <c r="L128" s="401"/>
      <c r="M128" s="401"/>
      <c r="N128" s="401"/>
      <c r="O128" s="401"/>
      <c r="P128" s="401"/>
      <c r="Q128" s="401"/>
      <c r="R128" s="401"/>
      <c r="S128" s="401"/>
      <c r="T128" s="401"/>
      <c r="U128" s="401"/>
      <c r="V128" s="401"/>
      <c r="W128" s="401"/>
      <c r="X128" s="401"/>
      <c r="Y128" s="401"/>
      <c r="Z128" s="402"/>
      <c r="AA128" s="402"/>
      <c r="AB128" s="402"/>
      <c r="AC128" s="402"/>
      <c r="AD128" s="402"/>
      <c r="AE128" s="402"/>
      <c r="AF128" s="402"/>
      <c r="AG128" s="402"/>
      <c r="AH128" s="396"/>
      <c r="AI128" s="396"/>
      <c r="AJ128" s="396"/>
      <c r="AK128" s="396"/>
      <c r="AL128" s="403"/>
      <c r="AM128" s="403"/>
      <c r="AN128" s="403"/>
      <c r="AO128" s="403"/>
      <c r="AP128" s="403"/>
      <c r="AQ128" s="403"/>
      <c r="AR128" s="403"/>
      <c r="AS128" s="403"/>
      <c r="AT128" s="404"/>
      <c r="AU128" s="404"/>
      <c r="AV128" s="404"/>
      <c r="AW128" s="404"/>
      <c r="AX128" s="404"/>
      <c r="AY128" s="404"/>
      <c r="AZ128" s="404"/>
      <c r="BA128" s="404"/>
      <c r="BB128" s="404"/>
      <c r="BC128" s="395"/>
      <c r="BD128" s="396"/>
      <c r="BE128" s="396"/>
      <c r="BF128" s="396"/>
      <c r="BG128" s="396"/>
      <c r="BH128" s="397"/>
      <c r="BI128" s="397"/>
      <c r="BJ128" s="397"/>
      <c r="BK128" s="397"/>
      <c r="BL128" s="397"/>
      <c r="BM128" s="397"/>
      <c r="BN128" s="397"/>
      <c r="BO128" s="397"/>
      <c r="BP128" s="397"/>
      <c r="BQ128" s="397"/>
      <c r="BR128" s="397"/>
      <c r="BS128" s="397"/>
      <c r="BT128" s="397"/>
      <c r="BU128" s="397"/>
      <c r="BV128" s="397"/>
      <c r="BW128" s="397"/>
      <c r="BX128" s="397"/>
      <c r="BY128" s="398"/>
    </row>
    <row r="129" spans="1:77" s="30" customFormat="1" ht="25.5" customHeight="1" x14ac:dyDescent="0.2">
      <c r="A129" s="399"/>
      <c r="B129" s="400"/>
      <c r="C129" s="400"/>
      <c r="D129" s="400"/>
      <c r="E129" s="401"/>
      <c r="F129" s="401"/>
      <c r="G129" s="401"/>
      <c r="H129" s="401"/>
      <c r="I129" s="401"/>
      <c r="J129" s="401"/>
      <c r="K129" s="401"/>
      <c r="L129" s="401"/>
      <c r="M129" s="401"/>
      <c r="N129" s="401"/>
      <c r="O129" s="401"/>
      <c r="P129" s="401"/>
      <c r="Q129" s="401"/>
      <c r="R129" s="401"/>
      <c r="S129" s="401"/>
      <c r="T129" s="401"/>
      <c r="U129" s="401"/>
      <c r="V129" s="401"/>
      <c r="W129" s="401"/>
      <c r="X129" s="401"/>
      <c r="Y129" s="401"/>
      <c r="Z129" s="402"/>
      <c r="AA129" s="402"/>
      <c r="AB129" s="402"/>
      <c r="AC129" s="402"/>
      <c r="AD129" s="402"/>
      <c r="AE129" s="402"/>
      <c r="AF129" s="402"/>
      <c r="AG129" s="402"/>
      <c r="AH129" s="396"/>
      <c r="AI129" s="396"/>
      <c r="AJ129" s="396"/>
      <c r="AK129" s="396"/>
      <c r="AL129" s="403"/>
      <c r="AM129" s="403"/>
      <c r="AN129" s="403"/>
      <c r="AO129" s="403"/>
      <c r="AP129" s="403"/>
      <c r="AQ129" s="403"/>
      <c r="AR129" s="403"/>
      <c r="AS129" s="403"/>
      <c r="AT129" s="404"/>
      <c r="AU129" s="404"/>
      <c r="AV129" s="404"/>
      <c r="AW129" s="404"/>
      <c r="AX129" s="404"/>
      <c r="AY129" s="404"/>
      <c r="AZ129" s="404"/>
      <c r="BA129" s="404"/>
      <c r="BB129" s="404"/>
      <c r="BC129" s="395"/>
      <c r="BD129" s="396"/>
      <c r="BE129" s="396"/>
      <c r="BF129" s="396"/>
      <c r="BG129" s="396"/>
      <c r="BH129" s="397"/>
      <c r="BI129" s="397"/>
      <c r="BJ129" s="397"/>
      <c r="BK129" s="397"/>
      <c r="BL129" s="397"/>
      <c r="BM129" s="397"/>
      <c r="BN129" s="397"/>
      <c r="BO129" s="397"/>
      <c r="BP129" s="397"/>
      <c r="BQ129" s="397"/>
      <c r="BR129" s="397"/>
      <c r="BS129" s="397"/>
      <c r="BT129" s="397"/>
      <c r="BU129" s="397"/>
      <c r="BV129" s="397"/>
      <c r="BW129" s="397"/>
      <c r="BX129" s="397"/>
      <c r="BY129" s="398"/>
    </row>
    <row r="130" spans="1:77" s="30" customFormat="1" ht="25.5" customHeight="1" x14ac:dyDescent="0.2">
      <c r="A130" s="399"/>
      <c r="B130" s="400"/>
      <c r="C130" s="400"/>
      <c r="D130" s="400"/>
      <c r="E130" s="401"/>
      <c r="F130" s="401"/>
      <c r="G130" s="401"/>
      <c r="H130" s="401"/>
      <c r="I130" s="401"/>
      <c r="J130" s="401"/>
      <c r="K130" s="401"/>
      <c r="L130" s="401"/>
      <c r="M130" s="401"/>
      <c r="N130" s="401"/>
      <c r="O130" s="401"/>
      <c r="P130" s="401"/>
      <c r="Q130" s="401"/>
      <c r="R130" s="401"/>
      <c r="S130" s="401"/>
      <c r="T130" s="401"/>
      <c r="U130" s="401"/>
      <c r="V130" s="401"/>
      <c r="W130" s="401"/>
      <c r="X130" s="401"/>
      <c r="Y130" s="401"/>
      <c r="Z130" s="402"/>
      <c r="AA130" s="402"/>
      <c r="AB130" s="402"/>
      <c r="AC130" s="402"/>
      <c r="AD130" s="402"/>
      <c r="AE130" s="402"/>
      <c r="AF130" s="402"/>
      <c r="AG130" s="402"/>
      <c r="AH130" s="396"/>
      <c r="AI130" s="396"/>
      <c r="AJ130" s="396"/>
      <c r="AK130" s="396"/>
      <c r="AL130" s="403"/>
      <c r="AM130" s="403"/>
      <c r="AN130" s="403"/>
      <c r="AO130" s="403"/>
      <c r="AP130" s="403"/>
      <c r="AQ130" s="403"/>
      <c r="AR130" s="403"/>
      <c r="AS130" s="403"/>
      <c r="AT130" s="404"/>
      <c r="AU130" s="404"/>
      <c r="AV130" s="404"/>
      <c r="AW130" s="404"/>
      <c r="AX130" s="404"/>
      <c r="AY130" s="404"/>
      <c r="AZ130" s="404"/>
      <c r="BA130" s="404"/>
      <c r="BB130" s="404"/>
      <c r="BC130" s="395"/>
      <c r="BD130" s="396"/>
      <c r="BE130" s="396"/>
      <c r="BF130" s="396"/>
      <c r="BG130" s="396"/>
      <c r="BH130" s="397"/>
      <c r="BI130" s="397"/>
      <c r="BJ130" s="397"/>
      <c r="BK130" s="397"/>
      <c r="BL130" s="397"/>
      <c r="BM130" s="397"/>
      <c r="BN130" s="397"/>
      <c r="BO130" s="397"/>
      <c r="BP130" s="397"/>
      <c r="BQ130" s="397"/>
      <c r="BR130" s="397"/>
      <c r="BS130" s="397"/>
      <c r="BT130" s="397"/>
      <c r="BU130" s="397"/>
      <c r="BV130" s="397"/>
      <c r="BW130" s="397"/>
      <c r="BX130" s="397"/>
      <c r="BY130" s="398"/>
    </row>
    <row r="131" spans="1:77" s="30" customFormat="1" ht="25.5" customHeight="1" x14ac:dyDescent="0.2">
      <c r="A131" s="399"/>
      <c r="B131" s="400"/>
      <c r="C131" s="400"/>
      <c r="D131" s="400"/>
      <c r="E131" s="401"/>
      <c r="F131" s="401"/>
      <c r="G131" s="401"/>
      <c r="H131" s="401"/>
      <c r="I131" s="401"/>
      <c r="J131" s="401"/>
      <c r="K131" s="401"/>
      <c r="L131" s="401"/>
      <c r="M131" s="401"/>
      <c r="N131" s="401"/>
      <c r="O131" s="401"/>
      <c r="P131" s="401"/>
      <c r="Q131" s="401"/>
      <c r="R131" s="401"/>
      <c r="S131" s="401"/>
      <c r="T131" s="401"/>
      <c r="U131" s="401"/>
      <c r="V131" s="401"/>
      <c r="W131" s="401"/>
      <c r="X131" s="401"/>
      <c r="Y131" s="401"/>
      <c r="Z131" s="402"/>
      <c r="AA131" s="402"/>
      <c r="AB131" s="402"/>
      <c r="AC131" s="402"/>
      <c r="AD131" s="402"/>
      <c r="AE131" s="402"/>
      <c r="AF131" s="402"/>
      <c r="AG131" s="402"/>
      <c r="AH131" s="396"/>
      <c r="AI131" s="396"/>
      <c r="AJ131" s="396"/>
      <c r="AK131" s="396"/>
      <c r="AL131" s="403"/>
      <c r="AM131" s="403"/>
      <c r="AN131" s="403"/>
      <c r="AO131" s="403"/>
      <c r="AP131" s="403"/>
      <c r="AQ131" s="403"/>
      <c r="AR131" s="403"/>
      <c r="AS131" s="403"/>
      <c r="AT131" s="404"/>
      <c r="AU131" s="404"/>
      <c r="AV131" s="404"/>
      <c r="AW131" s="404"/>
      <c r="AX131" s="404"/>
      <c r="AY131" s="404"/>
      <c r="AZ131" s="404"/>
      <c r="BA131" s="404"/>
      <c r="BB131" s="404"/>
      <c r="BC131" s="395"/>
      <c r="BD131" s="396"/>
      <c r="BE131" s="396"/>
      <c r="BF131" s="396"/>
      <c r="BG131" s="396"/>
      <c r="BH131" s="397"/>
      <c r="BI131" s="397"/>
      <c r="BJ131" s="397"/>
      <c r="BK131" s="397"/>
      <c r="BL131" s="397"/>
      <c r="BM131" s="397"/>
      <c r="BN131" s="397"/>
      <c r="BO131" s="397"/>
      <c r="BP131" s="397"/>
      <c r="BQ131" s="397"/>
      <c r="BR131" s="397"/>
      <c r="BS131" s="397"/>
      <c r="BT131" s="397"/>
      <c r="BU131" s="397"/>
      <c r="BV131" s="397"/>
      <c r="BW131" s="397"/>
      <c r="BX131" s="397"/>
      <c r="BY131" s="398"/>
    </row>
    <row r="132" spans="1:77" s="30" customFormat="1" ht="25.5" customHeight="1" x14ac:dyDescent="0.2">
      <c r="A132" s="399"/>
      <c r="B132" s="400"/>
      <c r="C132" s="400"/>
      <c r="D132" s="400"/>
      <c r="E132" s="401"/>
      <c r="F132" s="401"/>
      <c r="G132" s="401"/>
      <c r="H132" s="401"/>
      <c r="I132" s="401"/>
      <c r="J132" s="401"/>
      <c r="K132" s="401"/>
      <c r="L132" s="401"/>
      <c r="M132" s="401"/>
      <c r="N132" s="401"/>
      <c r="O132" s="401"/>
      <c r="P132" s="401"/>
      <c r="Q132" s="401"/>
      <c r="R132" s="401"/>
      <c r="S132" s="401"/>
      <c r="T132" s="401"/>
      <c r="U132" s="401"/>
      <c r="V132" s="401"/>
      <c r="W132" s="401"/>
      <c r="X132" s="401"/>
      <c r="Y132" s="401"/>
      <c r="Z132" s="402"/>
      <c r="AA132" s="402"/>
      <c r="AB132" s="402"/>
      <c r="AC132" s="402"/>
      <c r="AD132" s="402"/>
      <c r="AE132" s="402"/>
      <c r="AF132" s="402"/>
      <c r="AG132" s="402"/>
      <c r="AH132" s="396"/>
      <c r="AI132" s="396"/>
      <c r="AJ132" s="396"/>
      <c r="AK132" s="396"/>
      <c r="AL132" s="403"/>
      <c r="AM132" s="403"/>
      <c r="AN132" s="403"/>
      <c r="AO132" s="403"/>
      <c r="AP132" s="403"/>
      <c r="AQ132" s="403"/>
      <c r="AR132" s="403"/>
      <c r="AS132" s="403"/>
      <c r="AT132" s="404"/>
      <c r="AU132" s="404"/>
      <c r="AV132" s="404"/>
      <c r="AW132" s="404"/>
      <c r="AX132" s="404"/>
      <c r="AY132" s="404"/>
      <c r="AZ132" s="404"/>
      <c r="BA132" s="404"/>
      <c r="BB132" s="404"/>
      <c r="BC132" s="395"/>
      <c r="BD132" s="396"/>
      <c r="BE132" s="396"/>
      <c r="BF132" s="396"/>
      <c r="BG132" s="396"/>
      <c r="BH132" s="397"/>
      <c r="BI132" s="397"/>
      <c r="BJ132" s="397"/>
      <c r="BK132" s="397"/>
      <c r="BL132" s="397"/>
      <c r="BM132" s="397"/>
      <c r="BN132" s="397"/>
      <c r="BO132" s="397"/>
      <c r="BP132" s="397"/>
      <c r="BQ132" s="397"/>
      <c r="BR132" s="397"/>
      <c r="BS132" s="397"/>
      <c r="BT132" s="397"/>
      <c r="BU132" s="397"/>
      <c r="BV132" s="397"/>
      <c r="BW132" s="397"/>
      <c r="BX132" s="397"/>
      <c r="BY132" s="398"/>
    </row>
    <row r="133" spans="1:77" s="30" customFormat="1" ht="25.5" customHeight="1" x14ac:dyDescent="0.2">
      <c r="A133" s="399"/>
      <c r="B133" s="400"/>
      <c r="C133" s="400"/>
      <c r="D133" s="400"/>
      <c r="E133" s="401"/>
      <c r="F133" s="401"/>
      <c r="G133" s="401"/>
      <c r="H133" s="401"/>
      <c r="I133" s="401"/>
      <c r="J133" s="401"/>
      <c r="K133" s="401"/>
      <c r="L133" s="401"/>
      <c r="M133" s="401"/>
      <c r="N133" s="401"/>
      <c r="O133" s="401"/>
      <c r="P133" s="401"/>
      <c r="Q133" s="401"/>
      <c r="R133" s="401"/>
      <c r="S133" s="401"/>
      <c r="T133" s="401"/>
      <c r="U133" s="401"/>
      <c r="V133" s="401"/>
      <c r="W133" s="401"/>
      <c r="X133" s="401"/>
      <c r="Y133" s="401"/>
      <c r="Z133" s="402"/>
      <c r="AA133" s="402"/>
      <c r="AB133" s="402"/>
      <c r="AC133" s="402"/>
      <c r="AD133" s="402"/>
      <c r="AE133" s="402"/>
      <c r="AF133" s="402"/>
      <c r="AG133" s="402"/>
      <c r="AH133" s="396"/>
      <c r="AI133" s="396"/>
      <c r="AJ133" s="396"/>
      <c r="AK133" s="396"/>
      <c r="AL133" s="403"/>
      <c r="AM133" s="403"/>
      <c r="AN133" s="403"/>
      <c r="AO133" s="403"/>
      <c r="AP133" s="403"/>
      <c r="AQ133" s="403"/>
      <c r="AR133" s="403"/>
      <c r="AS133" s="403"/>
      <c r="AT133" s="404"/>
      <c r="AU133" s="404"/>
      <c r="AV133" s="404"/>
      <c r="AW133" s="404"/>
      <c r="AX133" s="404"/>
      <c r="AY133" s="404"/>
      <c r="AZ133" s="404"/>
      <c r="BA133" s="404"/>
      <c r="BB133" s="404"/>
      <c r="BC133" s="395"/>
      <c r="BD133" s="396"/>
      <c r="BE133" s="396"/>
      <c r="BF133" s="396"/>
      <c r="BG133" s="396"/>
      <c r="BH133" s="397"/>
      <c r="BI133" s="397"/>
      <c r="BJ133" s="397"/>
      <c r="BK133" s="397"/>
      <c r="BL133" s="397"/>
      <c r="BM133" s="397"/>
      <c r="BN133" s="397"/>
      <c r="BO133" s="397"/>
      <c r="BP133" s="397"/>
      <c r="BQ133" s="397"/>
      <c r="BR133" s="397"/>
      <c r="BS133" s="397"/>
      <c r="BT133" s="397"/>
      <c r="BU133" s="397"/>
      <c r="BV133" s="397"/>
      <c r="BW133" s="397"/>
      <c r="BX133" s="397"/>
      <c r="BY133" s="398"/>
    </row>
    <row r="134" spans="1:77" s="30" customFormat="1" ht="25.5" customHeight="1" x14ac:dyDescent="0.2">
      <c r="A134" s="399"/>
      <c r="B134" s="400"/>
      <c r="C134" s="400"/>
      <c r="D134" s="400"/>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2"/>
      <c r="AA134" s="402"/>
      <c r="AB134" s="402"/>
      <c r="AC134" s="402"/>
      <c r="AD134" s="402"/>
      <c r="AE134" s="402"/>
      <c r="AF134" s="402"/>
      <c r="AG134" s="402"/>
      <c r="AH134" s="396"/>
      <c r="AI134" s="396"/>
      <c r="AJ134" s="396"/>
      <c r="AK134" s="396"/>
      <c r="AL134" s="403"/>
      <c r="AM134" s="403"/>
      <c r="AN134" s="403"/>
      <c r="AO134" s="403"/>
      <c r="AP134" s="403"/>
      <c r="AQ134" s="403"/>
      <c r="AR134" s="403"/>
      <c r="AS134" s="403"/>
      <c r="AT134" s="404"/>
      <c r="AU134" s="404"/>
      <c r="AV134" s="404"/>
      <c r="AW134" s="404"/>
      <c r="AX134" s="404"/>
      <c r="AY134" s="404"/>
      <c r="AZ134" s="404"/>
      <c r="BA134" s="404"/>
      <c r="BB134" s="404"/>
      <c r="BC134" s="395"/>
      <c r="BD134" s="396"/>
      <c r="BE134" s="396"/>
      <c r="BF134" s="396"/>
      <c r="BG134" s="396"/>
      <c r="BH134" s="397"/>
      <c r="BI134" s="397"/>
      <c r="BJ134" s="397"/>
      <c r="BK134" s="397"/>
      <c r="BL134" s="397"/>
      <c r="BM134" s="397"/>
      <c r="BN134" s="397"/>
      <c r="BO134" s="397"/>
      <c r="BP134" s="397"/>
      <c r="BQ134" s="397"/>
      <c r="BR134" s="397"/>
      <c r="BS134" s="397"/>
      <c r="BT134" s="397"/>
      <c r="BU134" s="397"/>
      <c r="BV134" s="397"/>
      <c r="BW134" s="397"/>
      <c r="BX134" s="397"/>
      <c r="BY134" s="398"/>
    </row>
    <row r="135" spans="1:77" s="30" customFormat="1" ht="25.5" customHeight="1" x14ac:dyDescent="0.2">
      <c r="A135" s="399"/>
      <c r="B135" s="400"/>
      <c r="C135" s="400"/>
      <c r="D135" s="400"/>
      <c r="E135" s="401"/>
      <c r="F135" s="401"/>
      <c r="G135" s="401"/>
      <c r="H135" s="401"/>
      <c r="I135" s="401"/>
      <c r="J135" s="401"/>
      <c r="K135" s="401"/>
      <c r="L135" s="401"/>
      <c r="M135" s="401"/>
      <c r="N135" s="401"/>
      <c r="O135" s="401"/>
      <c r="P135" s="401"/>
      <c r="Q135" s="401"/>
      <c r="R135" s="401"/>
      <c r="S135" s="401"/>
      <c r="T135" s="401"/>
      <c r="U135" s="401"/>
      <c r="V135" s="401"/>
      <c r="W135" s="401"/>
      <c r="X135" s="401"/>
      <c r="Y135" s="401"/>
      <c r="Z135" s="402"/>
      <c r="AA135" s="402"/>
      <c r="AB135" s="402"/>
      <c r="AC135" s="402"/>
      <c r="AD135" s="402"/>
      <c r="AE135" s="402"/>
      <c r="AF135" s="402"/>
      <c r="AG135" s="402"/>
      <c r="AH135" s="396"/>
      <c r="AI135" s="396"/>
      <c r="AJ135" s="396"/>
      <c r="AK135" s="396"/>
      <c r="AL135" s="403"/>
      <c r="AM135" s="403"/>
      <c r="AN135" s="403"/>
      <c r="AO135" s="403"/>
      <c r="AP135" s="403"/>
      <c r="AQ135" s="403"/>
      <c r="AR135" s="403"/>
      <c r="AS135" s="403"/>
      <c r="AT135" s="404"/>
      <c r="AU135" s="404"/>
      <c r="AV135" s="404"/>
      <c r="AW135" s="404"/>
      <c r="AX135" s="404"/>
      <c r="AY135" s="404"/>
      <c r="AZ135" s="404"/>
      <c r="BA135" s="404"/>
      <c r="BB135" s="404"/>
      <c r="BC135" s="395"/>
      <c r="BD135" s="396"/>
      <c r="BE135" s="396"/>
      <c r="BF135" s="396"/>
      <c r="BG135" s="396"/>
      <c r="BH135" s="397"/>
      <c r="BI135" s="397"/>
      <c r="BJ135" s="397"/>
      <c r="BK135" s="397"/>
      <c r="BL135" s="397"/>
      <c r="BM135" s="397"/>
      <c r="BN135" s="397"/>
      <c r="BO135" s="397"/>
      <c r="BP135" s="397"/>
      <c r="BQ135" s="397"/>
      <c r="BR135" s="397"/>
      <c r="BS135" s="397"/>
      <c r="BT135" s="397"/>
      <c r="BU135" s="397"/>
      <c r="BV135" s="397"/>
      <c r="BW135" s="397"/>
      <c r="BX135" s="397"/>
      <c r="BY135" s="398"/>
    </row>
    <row r="136" spans="1:77" s="30" customFormat="1" ht="25.5" customHeight="1" x14ac:dyDescent="0.2">
      <c r="A136" s="399"/>
      <c r="B136" s="400"/>
      <c r="C136" s="400"/>
      <c r="D136" s="400"/>
      <c r="E136" s="401"/>
      <c r="F136" s="401"/>
      <c r="G136" s="401"/>
      <c r="H136" s="401"/>
      <c r="I136" s="401"/>
      <c r="J136" s="401"/>
      <c r="K136" s="401"/>
      <c r="L136" s="401"/>
      <c r="M136" s="401"/>
      <c r="N136" s="401"/>
      <c r="O136" s="401"/>
      <c r="P136" s="401"/>
      <c r="Q136" s="401"/>
      <c r="R136" s="401"/>
      <c r="S136" s="401"/>
      <c r="T136" s="401"/>
      <c r="U136" s="401"/>
      <c r="V136" s="401"/>
      <c r="W136" s="401"/>
      <c r="X136" s="401"/>
      <c r="Y136" s="401"/>
      <c r="Z136" s="402"/>
      <c r="AA136" s="402"/>
      <c r="AB136" s="402"/>
      <c r="AC136" s="402"/>
      <c r="AD136" s="402"/>
      <c r="AE136" s="402"/>
      <c r="AF136" s="402"/>
      <c r="AG136" s="402"/>
      <c r="AH136" s="396"/>
      <c r="AI136" s="396"/>
      <c r="AJ136" s="396"/>
      <c r="AK136" s="396"/>
      <c r="AL136" s="403"/>
      <c r="AM136" s="403"/>
      <c r="AN136" s="403"/>
      <c r="AO136" s="403"/>
      <c r="AP136" s="403"/>
      <c r="AQ136" s="403"/>
      <c r="AR136" s="403"/>
      <c r="AS136" s="403"/>
      <c r="AT136" s="404"/>
      <c r="AU136" s="404"/>
      <c r="AV136" s="404"/>
      <c r="AW136" s="404"/>
      <c r="AX136" s="404"/>
      <c r="AY136" s="404"/>
      <c r="AZ136" s="404"/>
      <c r="BA136" s="404"/>
      <c r="BB136" s="404"/>
      <c r="BC136" s="395"/>
      <c r="BD136" s="396"/>
      <c r="BE136" s="396"/>
      <c r="BF136" s="396"/>
      <c r="BG136" s="396"/>
      <c r="BH136" s="397"/>
      <c r="BI136" s="397"/>
      <c r="BJ136" s="397"/>
      <c r="BK136" s="397"/>
      <c r="BL136" s="397"/>
      <c r="BM136" s="397"/>
      <c r="BN136" s="397"/>
      <c r="BO136" s="397"/>
      <c r="BP136" s="397"/>
      <c r="BQ136" s="397"/>
      <c r="BR136" s="397"/>
      <c r="BS136" s="397"/>
      <c r="BT136" s="397"/>
      <c r="BU136" s="397"/>
      <c r="BV136" s="397"/>
      <c r="BW136" s="397"/>
      <c r="BX136" s="397"/>
      <c r="BY136" s="398"/>
    </row>
    <row r="137" spans="1:77" s="30" customFormat="1" ht="25.5" customHeight="1" x14ac:dyDescent="0.2">
      <c r="A137" s="399"/>
      <c r="B137" s="400"/>
      <c r="C137" s="400"/>
      <c r="D137" s="400"/>
      <c r="E137" s="401"/>
      <c r="F137" s="401"/>
      <c r="G137" s="401"/>
      <c r="H137" s="401"/>
      <c r="I137" s="401"/>
      <c r="J137" s="401"/>
      <c r="K137" s="401"/>
      <c r="L137" s="401"/>
      <c r="M137" s="401"/>
      <c r="N137" s="401"/>
      <c r="O137" s="401"/>
      <c r="P137" s="401"/>
      <c r="Q137" s="401"/>
      <c r="R137" s="401"/>
      <c r="S137" s="401"/>
      <c r="T137" s="401"/>
      <c r="U137" s="401"/>
      <c r="V137" s="401"/>
      <c r="W137" s="401"/>
      <c r="X137" s="401"/>
      <c r="Y137" s="401"/>
      <c r="Z137" s="402"/>
      <c r="AA137" s="402"/>
      <c r="AB137" s="402"/>
      <c r="AC137" s="402"/>
      <c r="AD137" s="402"/>
      <c r="AE137" s="402"/>
      <c r="AF137" s="402"/>
      <c r="AG137" s="402"/>
      <c r="AH137" s="396"/>
      <c r="AI137" s="396"/>
      <c r="AJ137" s="396"/>
      <c r="AK137" s="396"/>
      <c r="AL137" s="403"/>
      <c r="AM137" s="403"/>
      <c r="AN137" s="403"/>
      <c r="AO137" s="403"/>
      <c r="AP137" s="403"/>
      <c r="AQ137" s="403"/>
      <c r="AR137" s="403"/>
      <c r="AS137" s="403"/>
      <c r="AT137" s="404"/>
      <c r="AU137" s="404"/>
      <c r="AV137" s="404"/>
      <c r="AW137" s="404"/>
      <c r="AX137" s="404"/>
      <c r="AY137" s="404"/>
      <c r="AZ137" s="404"/>
      <c r="BA137" s="404"/>
      <c r="BB137" s="404"/>
      <c r="BC137" s="395"/>
      <c r="BD137" s="396"/>
      <c r="BE137" s="396"/>
      <c r="BF137" s="396"/>
      <c r="BG137" s="396"/>
      <c r="BH137" s="397"/>
      <c r="BI137" s="397"/>
      <c r="BJ137" s="397"/>
      <c r="BK137" s="397"/>
      <c r="BL137" s="397"/>
      <c r="BM137" s="397"/>
      <c r="BN137" s="397"/>
      <c r="BO137" s="397"/>
      <c r="BP137" s="397"/>
      <c r="BQ137" s="397"/>
      <c r="BR137" s="397"/>
      <c r="BS137" s="397"/>
      <c r="BT137" s="397"/>
      <c r="BU137" s="397"/>
      <c r="BV137" s="397"/>
      <c r="BW137" s="397"/>
      <c r="BX137" s="397"/>
      <c r="BY137" s="398"/>
    </row>
    <row r="138" spans="1:77" s="30" customFormat="1" ht="25.5" customHeight="1" x14ac:dyDescent="0.2">
      <c r="A138" s="399"/>
      <c r="B138" s="400"/>
      <c r="C138" s="400"/>
      <c r="D138" s="400"/>
      <c r="E138" s="401"/>
      <c r="F138" s="401"/>
      <c r="G138" s="401"/>
      <c r="H138" s="401"/>
      <c r="I138" s="401"/>
      <c r="J138" s="401"/>
      <c r="K138" s="401"/>
      <c r="L138" s="401"/>
      <c r="M138" s="401"/>
      <c r="N138" s="401"/>
      <c r="O138" s="401"/>
      <c r="P138" s="401"/>
      <c r="Q138" s="401"/>
      <c r="R138" s="401"/>
      <c r="S138" s="401"/>
      <c r="T138" s="401"/>
      <c r="U138" s="401"/>
      <c r="V138" s="401"/>
      <c r="W138" s="401"/>
      <c r="X138" s="401"/>
      <c r="Y138" s="401"/>
      <c r="Z138" s="402"/>
      <c r="AA138" s="402"/>
      <c r="AB138" s="402"/>
      <c r="AC138" s="402"/>
      <c r="AD138" s="402"/>
      <c r="AE138" s="402"/>
      <c r="AF138" s="402"/>
      <c r="AG138" s="402"/>
      <c r="AH138" s="396"/>
      <c r="AI138" s="396"/>
      <c r="AJ138" s="396"/>
      <c r="AK138" s="396"/>
      <c r="AL138" s="403"/>
      <c r="AM138" s="403"/>
      <c r="AN138" s="403"/>
      <c r="AO138" s="403"/>
      <c r="AP138" s="403"/>
      <c r="AQ138" s="403"/>
      <c r="AR138" s="403"/>
      <c r="AS138" s="403"/>
      <c r="AT138" s="404"/>
      <c r="AU138" s="404"/>
      <c r="AV138" s="404"/>
      <c r="AW138" s="404"/>
      <c r="AX138" s="404"/>
      <c r="AY138" s="404"/>
      <c r="AZ138" s="404"/>
      <c r="BA138" s="404"/>
      <c r="BB138" s="404"/>
      <c r="BC138" s="395"/>
      <c r="BD138" s="396"/>
      <c r="BE138" s="396"/>
      <c r="BF138" s="396"/>
      <c r="BG138" s="396"/>
      <c r="BH138" s="397"/>
      <c r="BI138" s="397"/>
      <c r="BJ138" s="397"/>
      <c r="BK138" s="397"/>
      <c r="BL138" s="397"/>
      <c r="BM138" s="397"/>
      <c r="BN138" s="397"/>
      <c r="BO138" s="397"/>
      <c r="BP138" s="397"/>
      <c r="BQ138" s="397"/>
      <c r="BR138" s="397"/>
      <c r="BS138" s="397"/>
      <c r="BT138" s="397"/>
      <c r="BU138" s="397"/>
      <c r="BV138" s="397"/>
      <c r="BW138" s="397"/>
      <c r="BX138" s="397"/>
      <c r="BY138" s="398"/>
    </row>
    <row r="139" spans="1:77" s="30" customFormat="1" ht="25.5" customHeight="1" x14ac:dyDescent="0.2">
      <c r="A139" s="399"/>
      <c r="B139" s="400"/>
      <c r="C139" s="400"/>
      <c r="D139" s="400"/>
      <c r="E139" s="401"/>
      <c r="F139" s="401"/>
      <c r="G139" s="401"/>
      <c r="H139" s="401"/>
      <c r="I139" s="401"/>
      <c r="J139" s="401"/>
      <c r="K139" s="401"/>
      <c r="L139" s="401"/>
      <c r="M139" s="401"/>
      <c r="N139" s="401"/>
      <c r="O139" s="401"/>
      <c r="P139" s="401"/>
      <c r="Q139" s="401"/>
      <c r="R139" s="401"/>
      <c r="S139" s="401"/>
      <c r="T139" s="401"/>
      <c r="U139" s="401"/>
      <c r="V139" s="401"/>
      <c r="W139" s="401"/>
      <c r="X139" s="401"/>
      <c r="Y139" s="401"/>
      <c r="Z139" s="402"/>
      <c r="AA139" s="402"/>
      <c r="AB139" s="402"/>
      <c r="AC139" s="402"/>
      <c r="AD139" s="402"/>
      <c r="AE139" s="402"/>
      <c r="AF139" s="402"/>
      <c r="AG139" s="402"/>
      <c r="AH139" s="396"/>
      <c r="AI139" s="396"/>
      <c r="AJ139" s="396"/>
      <c r="AK139" s="396"/>
      <c r="AL139" s="403"/>
      <c r="AM139" s="403"/>
      <c r="AN139" s="403"/>
      <c r="AO139" s="403"/>
      <c r="AP139" s="403"/>
      <c r="AQ139" s="403"/>
      <c r="AR139" s="403"/>
      <c r="AS139" s="403"/>
      <c r="AT139" s="404"/>
      <c r="AU139" s="404"/>
      <c r="AV139" s="404"/>
      <c r="AW139" s="404"/>
      <c r="AX139" s="404"/>
      <c r="AY139" s="404"/>
      <c r="AZ139" s="404"/>
      <c r="BA139" s="404"/>
      <c r="BB139" s="404"/>
      <c r="BC139" s="395"/>
      <c r="BD139" s="396"/>
      <c r="BE139" s="396"/>
      <c r="BF139" s="396"/>
      <c r="BG139" s="396"/>
      <c r="BH139" s="397"/>
      <c r="BI139" s="397"/>
      <c r="BJ139" s="397"/>
      <c r="BK139" s="397"/>
      <c r="BL139" s="397"/>
      <c r="BM139" s="397"/>
      <c r="BN139" s="397"/>
      <c r="BO139" s="397"/>
      <c r="BP139" s="397"/>
      <c r="BQ139" s="397"/>
      <c r="BR139" s="397"/>
      <c r="BS139" s="397"/>
      <c r="BT139" s="397"/>
      <c r="BU139" s="397"/>
      <c r="BV139" s="397"/>
      <c r="BW139" s="397"/>
      <c r="BX139" s="397"/>
      <c r="BY139" s="398"/>
    </row>
    <row r="140" spans="1:77" s="30" customFormat="1" ht="25.5" customHeight="1" x14ac:dyDescent="0.2">
      <c r="A140" s="399"/>
      <c r="B140" s="400"/>
      <c r="C140" s="400"/>
      <c r="D140" s="400"/>
      <c r="E140" s="401"/>
      <c r="F140" s="401"/>
      <c r="G140" s="401"/>
      <c r="H140" s="401"/>
      <c r="I140" s="401"/>
      <c r="J140" s="401"/>
      <c r="K140" s="401"/>
      <c r="L140" s="401"/>
      <c r="M140" s="401"/>
      <c r="N140" s="401"/>
      <c r="O140" s="401"/>
      <c r="P140" s="401"/>
      <c r="Q140" s="401"/>
      <c r="R140" s="401"/>
      <c r="S140" s="401"/>
      <c r="T140" s="401"/>
      <c r="U140" s="401"/>
      <c r="V140" s="401"/>
      <c r="W140" s="401"/>
      <c r="X140" s="401"/>
      <c r="Y140" s="401"/>
      <c r="Z140" s="402"/>
      <c r="AA140" s="402"/>
      <c r="AB140" s="402"/>
      <c r="AC140" s="402"/>
      <c r="AD140" s="402"/>
      <c r="AE140" s="402"/>
      <c r="AF140" s="402"/>
      <c r="AG140" s="402"/>
      <c r="AH140" s="396"/>
      <c r="AI140" s="396"/>
      <c r="AJ140" s="396"/>
      <c r="AK140" s="396"/>
      <c r="AL140" s="403"/>
      <c r="AM140" s="403"/>
      <c r="AN140" s="403"/>
      <c r="AO140" s="403"/>
      <c r="AP140" s="403"/>
      <c r="AQ140" s="403"/>
      <c r="AR140" s="403"/>
      <c r="AS140" s="403"/>
      <c r="AT140" s="404"/>
      <c r="AU140" s="404"/>
      <c r="AV140" s="404"/>
      <c r="AW140" s="404"/>
      <c r="AX140" s="404"/>
      <c r="AY140" s="404"/>
      <c r="AZ140" s="404"/>
      <c r="BA140" s="404"/>
      <c r="BB140" s="404"/>
      <c r="BC140" s="395"/>
      <c r="BD140" s="396"/>
      <c r="BE140" s="396"/>
      <c r="BF140" s="396"/>
      <c r="BG140" s="396"/>
      <c r="BH140" s="397"/>
      <c r="BI140" s="397"/>
      <c r="BJ140" s="397"/>
      <c r="BK140" s="397"/>
      <c r="BL140" s="397"/>
      <c r="BM140" s="397"/>
      <c r="BN140" s="397"/>
      <c r="BO140" s="397"/>
      <c r="BP140" s="397"/>
      <c r="BQ140" s="397"/>
      <c r="BR140" s="397"/>
      <c r="BS140" s="397"/>
      <c r="BT140" s="397"/>
      <c r="BU140" s="397"/>
      <c r="BV140" s="397"/>
      <c r="BW140" s="397"/>
      <c r="BX140" s="397"/>
      <c r="BY140" s="398"/>
    </row>
    <row r="141" spans="1:77" s="30" customFormat="1" ht="25.5" customHeight="1" x14ac:dyDescent="0.2">
      <c r="A141" s="399"/>
      <c r="B141" s="400"/>
      <c r="C141" s="400"/>
      <c r="D141" s="400"/>
      <c r="E141" s="401"/>
      <c r="F141" s="401"/>
      <c r="G141" s="401"/>
      <c r="H141" s="401"/>
      <c r="I141" s="401"/>
      <c r="J141" s="401"/>
      <c r="K141" s="401"/>
      <c r="L141" s="401"/>
      <c r="M141" s="401"/>
      <c r="N141" s="401"/>
      <c r="O141" s="401"/>
      <c r="P141" s="401"/>
      <c r="Q141" s="401"/>
      <c r="R141" s="401"/>
      <c r="S141" s="401"/>
      <c r="T141" s="401"/>
      <c r="U141" s="401"/>
      <c r="V141" s="401"/>
      <c r="W141" s="401"/>
      <c r="X141" s="401"/>
      <c r="Y141" s="401"/>
      <c r="Z141" s="402"/>
      <c r="AA141" s="402"/>
      <c r="AB141" s="402"/>
      <c r="AC141" s="402"/>
      <c r="AD141" s="402"/>
      <c r="AE141" s="402"/>
      <c r="AF141" s="402"/>
      <c r="AG141" s="402"/>
      <c r="AH141" s="396"/>
      <c r="AI141" s="396"/>
      <c r="AJ141" s="396"/>
      <c r="AK141" s="396"/>
      <c r="AL141" s="403"/>
      <c r="AM141" s="403"/>
      <c r="AN141" s="403"/>
      <c r="AO141" s="403"/>
      <c r="AP141" s="403"/>
      <c r="AQ141" s="403"/>
      <c r="AR141" s="403"/>
      <c r="AS141" s="403"/>
      <c r="AT141" s="404"/>
      <c r="AU141" s="404"/>
      <c r="AV141" s="404"/>
      <c r="AW141" s="404"/>
      <c r="AX141" s="404"/>
      <c r="AY141" s="404"/>
      <c r="AZ141" s="404"/>
      <c r="BA141" s="404"/>
      <c r="BB141" s="404"/>
      <c r="BC141" s="395"/>
      <c r="BD141" s="396"/>
      <c r="BE141" s="396"/>
      <c r="BF141" s="396"/>
      <c r="BG141" s="396"/>
      <c r="BH141" s="397"/>
      <c r="BI141" s="397"/>
      <c r="BJ141" s="397"/>
      <c r="BK141" s="397"/>
      <c r="BL141" s="397"/>
      <c r="BM141" s="397"/>
      <c r="BN141" s="397"/>
      <c r="BO141" s="397"/>
      <c r="BP141" s="397"/>
      <c r="BQ141" s="397"/>
      <c r="BR141" s="397"/>
      <c r="BS141" s="397"/>
      <c r="BT141" s="397"/>
      <c r="BU141" s="397"/>
      <c r="BV141" s="397"/>
      <c r="BW141" s="397"/>
      <c r="BX141" s="397"/>
      <c r="BY141" s="398"/>
    </row>
    <row r="142" spans="1:77" s="30" customFormat="1" ht="25.5" customHeight="1" x14ac:dyDescent="0.2">
      <c r="A142" s="399"/>
      <c r="B142" s="400"/>
      <c r="C142" s="400"/>
      <c r="D142" s="400"/>
      <c r="E142" s="401"/>
      <c r="F142" s="401"/>
      <c r="G142" s="401"/>
      <c r="H142" s="401"/>
      <c r="I142" s="401"/>
      <c r="J142" s="401"/>
      <c r="K142" s="401"/>
      <c r="L142" s="401"/>
      <c r="M142" s="401"/>
      <c r="N142" s="401"/>
      <c r="O142" s="401"/>
      <c r="P142" s="401"/>
      <c r="Q142" s="401"/>
      <c r="R142" s="401"/>
      <c r="S142" s="401"/>
      <c r="T142" s="401"/>
      <c r="U142" s="401"/>
      <c r="V142" s="401"/>
      <c r="W142" s="401"/>
      <c r="X142" s="401"/>
      <c r="Y142" s="401"/>
      <c r="Z142" s="402"/>
      <c r="AA142" s="402"/>
      <c r="AB142" s="402"/>
      <c r="AC142" s="402"/>
      <c r="AD142" s="402"/>
      <c r="AE142" s="402"/>
      <c r="AF142" s="402"/>
      <c r="AG142" s="402"/>
      <c r="AH142" s="396"/>
      <c r="AI142" s="396"/>
      <c r="AJ142" s="396"/>
      <c r="AK142" s="396"/>
      <c r="AL142" s="403"/>
      <c r="AM142" s="403"/>
      <c r="AN142" s="403"/>
      <c r="AO142" s="403"/>
      <c r="AP142" s="403"/>
      <c r="AQ142" s="403"/>
      <c r="AR142" s="403"/>
      <c r="AS142" s="403"/>
      <c r="AT142" s="404"/>
      <c r="AU142" s="404"/>
      <c r="AV142" s="404"/>
      <c r="AW142" s="404"/>
      <c r="AX142" s="404"/>
      <c r="AY142" s="404"/>
      <c r="AZ142" s="404"/>
      <c r="BA142" s="404"/>
      <c r="BB142" s="404"/>
      <c r="BC142" s="395"/>
      <c r="BD142" s="396"/>
      <c r="BE142" s="396"/>
      <c r="BF142" s="396"/>
      <c r="BG142" s="396"/>
      <c r="BH142" s="397"/>
      <c r="BI142" s="397"/>
      <c r="BJ142" s="397"/>
      <c r="BK142" s="397"/>
      <c r="BL142" s="397"/>
      <c r="BM142" s="397"/>
      <c r="BN142" s="397"/>
      <c r="BO142" s="397"/>
      <c r="BP142" s="397"/>
      <c r="BQ142" s="397"/>
      <c r="BR142" s="397"/>
      <c r="BS142" s="397"/>
      <c r="BT142" s="397"/>
      <c r="BU142" s="397"/>
      <c r="BV142" s="397"/>
      <c r="BW142" s="397"/>
      <c r="BX142" s="397"/>
      <c r="BY142" s="398"/>
    </row>
    <row r="143" spans="1:77" s="30" customFormat="1" ht="25.5" customHeight="1" x14ac:dyDescent="0.2">
      <c r="A143" s="399"/>
      <c r="B143" s="400"/>
      <c r="C143" s="400"/>
      <c r="D143" s="400"/>
      <c r="E143" s="401"/>
      <c r="F143" s="401"/>
      <c r="G143" s="401"/>
      <c r="H143" s="401"/>
      <c r="I143" s="401"/>
      <c r="J143" s="401"/>
      <c r="K143" s="401"/>
      <c r="L143" s="401"/>
      <c r="M143" s="401"/>
      <c r="N143" s="401"/>
      <c r="O143" s="401"/>
      <c r="P143" s="401"/>
      <c r="Q143" s="401"/>
      <c r="R143" s="401"/>
      <c r="S143" s="401"/>
      <c r="T143" s="401"/>
      <c r="U143" s="401"/>
      <c r="V143" s="401"/>
      <c r="W143" s="401"/>
      <c r="X143" s="401"/>
      <c r="Y143" s="401"/>
      <c r="Z143" s="402"/>
      <c r="AA143" s="402"/>
      <c r="AB143" s="402"/>
      <c r="AC143" s="402"/>
      <c r="AD143" s="402"/>
      <c r="AE143" s="402"/>
      <c r="AF143" s="402"/>
      <c r="AG143" s="402"/>
      <c r="AH143" s="396"/>
      <c r="AI143" s="396"/>
      <c r="AJ143" s="396"/>
      <c r="AK143" s="396"/>
      <c r="AL143" s="403"/>
      <c r="AM143" s="403"/>
      <c r="AN143" s="403"/>
      <c r="AO143" s="403"/>
      <c r="AP143" s="403"/>
      <c r="AQ143" s="403"/>
      <c r="AR143" s="403"/>
      <c r="AS143" s="403"/>
      <c r="AT143" s="404"/>
      <c r="AU143" s="404"/>
      <c r="AV143" s="404"/>
      <c r="AW143" s="404"/>
      <c r="AX143" s="404"/>
      <c r="AY143" s="404"/>
      <c r="AZ143" s="404"/>
      <c r="BA143" s="404"/>
      <c r="BB143" s="404"/>
      <c r="BC143" s="395"/>
      <c r="BD143" s="396"/>
      <c r="BE143" s="396"/>
      <c r="BF143" s="396"/>
      <c r="BG143" s="396"/>
      <c r="BH143" s="397"/>
      <c r="BI143" s="397"/>
      <c r="BJ143" s="397"/>
      <c r="BK143" s="397"/>
      <c r="BL143" s="397"/>
      <c r="BM143" s="397"/>
      <c r="BN143" s="397"/>
      <c r="BO143" s="397"/>
      <c r="BP143" s="397"/>
      <c r="BQ143" s="397"/>
      <c r="BR143" s="397"/>
      <c r="BS143" s="397"/>
      <c r="BT143" s="397"/>
      <c r="BU143" s="397"/>
      <c r="BV143" s="397"/>
      <c r="BW143" s="397"/>
      <c r="BX143" s="397"/>
      <c r="BY143" s="398"/>
    </row>
    <row r="144" spans="1:77" s="30" customFormat="1" ht="26.25" customHeight="1" x14ac:dyDescent="0.2">
      <c r="A144" s="406" t="s">
        <v>308</v>
      </c>
      <c r="B144" s="407"/>
      <c r="C144" s="407"/>
      <c r="D144" s="407"/>
      <c r="E144" s="407"/>
      <c r="F144" s="407"/>
      <c r="G144" s="407"/>
      <c r="H144" s="407"/>
      <c r="I144" s="407"/>
      <c r="J144" s="407"/>
      <c r="K144" s="407"/>
      <c r="L144" s="407"/>
      <c r="M144" s="407"/>
      <c r="N144" s="407"/>
      <c r="O144" s="407"/>
      <c r="P144" s="407"/>
      <c r="Q144" s="407"/>
      <c r="R144" s="407"/>
      <c r="S144" s="407"/>
      <c r="T144" s="407"/>
      <c r="U144" s="407"/>
      <c r="V144" s="407"/>
      <c r="W144" s="407"/>
      <c r="X144" s="407"/>
      <c r="Y144" s="407"/>
      <c r="Z144" s="407"/>
      <c r="AA144" s="407"/>
      <c r="AB144" s="407"/>
      <c r="AC144" s="407"/>
      <c r="AD144" s="407"/>
      <c r="AE144" s="407"/>
      <c r="AF144" s="407"/>
      <c r="AG144" s="407"/>
      <c r="AH144" s="407"/>
      <c r="AI144" s="407"/>
      <c r="AJ144" s="407"/>
      <c r="AK144" s="407"/>
      <c r="AL144" s="407"/>
      <c r="AM144" s="407"/>
      <c r="AN144" s="407"/>
      <c r="AO144" s="407"/>
      <c r="AP144" s="407"/>
      <c r="AQ144" s="407"/>
      <c r="AR144" s="407"/>
      <c r="AS144" s="407"/>
      <c r="AT144" s="408">
        <f>SUM(AT124:BB143)</f>
        <v>0</v>
      </c>
      <c r="AU144" s="408"/>
      <c r="AV144" s="408"/>
      <c r="AW144" s="408"/>
      <c r="AX144" s="408"/>
      <c r="AY144" s="408"/>
      <c r="AZ144" s="408"/>
      <c r="BA144" s="408"/>
      <c r="BB144" s="408"/>
      <c r="BC144" s="409"/>
      <c r="BD144" s="409"/>
      <c r="BE144" s="409"/>
      <c r="BF144" s="409"/>
      <c r="BG144" s="409"/>
      <c r="BH144" s="409"/>
      <c r="BI144" s="409"/>
      <c r="BJ144" s="409"/>
      <c r="BK144" s="409"/>
      <c r="BL144" s="409"/>
      <c r="BM144" s="409"/>
      <c r="BN144" s="409"/>
      <c r="BO144" s="409"/>
      <c r="BP144" s="409"/>
      <c r="BQ144" s="409"/>
      <c r="BR144" s="409"/>
      <c r="BS144" s="409"/>
      <c r="BT144" s="409"/>
      <c r="BU144" s="409"/>
      <c r="BV144" s="409"/>
      <c r="BW144" s="409"/>
      <c r="BX144" s="409"/>
      <c r="BY144" s="410"/>
    </row>
    <row r="145" spans="1:77" s="30" customFormat="1" ht="11.25" customHeight="1" x14ac:dyDescent="0.2">
      <c r="A145" s="259"/>
      <c r="B145" s="259"/>
      <c r="C145" s="259"/>
      <c r="D145" s="259"/>
      <c r="E145" s="259"/>
      <c r="F145" s="259"/>
      <c r="G145" s="259"/>
      <c r="H145" s="259"/>
      <c r="I145" s="259"/>
      <c r="J145" s="259"/>
      <c r="K145" s="259"/>
      <c r="L145" s="259"/>
      <c r="M145" s="259"/>
      <c r="N145" s="259"/>
      <c r="O145" s="259"/>
      <c r="P145" s="259"/>
      <c r="Q145" s="259"/>
      <c r="R145" s="259"/>
      <c r="S145" s="259"/>
      <c r="T145" s="259"/>
      <c r="U145" s="259"/>
      <c r="V145" s="259"/>
      <c r="W145" s="259"/>
      <c r="X145" s="259"/>
      <c r="Y145" s="259"/>
      <c r="Z145" s="260"/>
      <c r="AA145" s="259"/>
      <c r="AB145" s="259"/>
      <c r="AC145" s="259"/>
      <c r="AD145" s="259"/>
      <c r="AE145" s="259"/>
      <c r="AF145" s="259"/>
      <c r="AG145" s="259"/>
      <c r="AH145" s="259"/>
      <c r="AI145" s="259"/>
      <c r="AJ145" s="259"/>
      <c r="AK145" s="259"/>
      <c r="AL145" s="259"/>
      <c r="AM145" s="259"/>
      <c r="AN145" s="259"/>
      <c r="AO145" s="259"/>
      <c r="AP145" s="259"/>
      <c r="AQ145" s="259"/>
      <c r="AR145" s="259"/>
      <c r="AS145" s="259"/>
      <c r="AT145" s="261"/>
      <c r="AU145" s="261"/>
      <c r="AV145" s="261"/>
      <c r="AW145" s="261"/>
      <c r="AX145" s="261"/>
      <c r="AY145" s="261"/>
      <c r="AZ145" s="261"/>
      <c r="BA145" s="261"/>
      <c r="BB145" s="261"/>
      <c r="BC145" s="262"/>
      <c r="BD145" s="262"/>
      <c r="BE145" s="262"/>
      <c r="BF145" s="262"/>
      <c r="BG145" s="262"/>
      <c r="BH145" s="262"/>
      <c r="BI145" s="262"/>
      <c r="BJ145" s="262"/>
      <c r="BK145" s="262"/>
      <c r="BL145" s="262"/>
      <c r="BM145" s="262"/>
      <c r="BN145" s="262"/>
      <c r="BO145" s="262"/>
      <c r="BP145" s="262"/>
      <c r="BQ145" s="262"/>
      <c r="BR145" s="262"/>
      <c r="BS145" s="262"/>
      <c r="BT145" s="262"/>
      <c r="BU145" s="262"/>
      <c r="BV145" s="262"/>
      <c r="BW145" s="262"/>
      <c r="BX145" s="262"/>
      <c r="BY145" s="262"/>
    </row>
    <row r="146" spans="1:77" ht="25.5" customHeight="1" x14ac:dyDescent="0.2">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263"/>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26" t="s">
        <v>36</v>
      </c>
    </row>
    <row r="147" spans="1:77" ht="17.25" customHeight="1" x14ac:dyDescent="0.2">
      <c r="AJ147" s="280" t="s">
        <v>16</v>
      </c>
      <c r="AK147" s="280"/>
      <c r="AL147" s="280"/>
      <c r="AM147" s="280"/>
      <c r="AN147" s="280"/>
      <c r="AO147" s="280"/>
      <c r="AP147" s="280"/>
      <c r="AQ147" s="280"/>
      <c r="AR147" s="280"/>
      <c r="AS147" s="280"/>
      <c r="AT147" s="280"/>
      <c r="AU147" s="280"/>
      <c r="AV147" s="280"/>
      <c r="AW147" s="280"/>
      <c r="AX147" s="280" t="s">
        <v>17</v>
      </c>
      <c r="AY147" s="280"/>
      <c r="AZ147" s="280"/>
      <c r="BA147" s="280"/>
      <c r="BB147" s="280"/>
      <c r="BC147" s="280"/>
      <c r="BD147" s="280"/>
      <c r="BE147" s="280"/>
      <c r="BF147" s="280"/>
      <c r="BG147" s="280"/>
      <c r="BH147" s="280"/>
      <c r="BI147" s="280"/>
      <c r="BJ147" s="280"/>
      <c r="BK147" s="280"/>
      <c r="BL147" s="411" t="s">
        <v>18</v>
      </c>
      <c r="BM147" s="411"/>
      <c r="BN147" s="411"/>
      <c r="BO147" s="411"/>
      <c r="BP147" s="411"/>
      <c r="BQ147" s="411"/>
      <c r="BR147" s="411"/>
      <c r="BS147" s="411" t="s">
        <v>22</v>
      </c>
      <c r="BT147" s="411"/>
      <c r="BU147" s="411"/>
      <c r="BV147" s="411"/>
      <c r="BW147" s="411"/>
      <c r="BX147" s="411"/>
      <c r="BY147" s="411"/>
    </row>
    <row r="148" spans="1:77" ht="50.25" customHeight="1" x14ac:dyDescent="0.2">
      <c r="A148" s="412"/>
      <c r="B148" s="412"/>
      <c r="C148" s="412"/>
      <c r="D148" s="412"/>
      <c r="E148" s="412"/>
      <c r="F148" s="412"/>
      <c r="G148" s="412"/>
      <c r="H148" s="412"/>
      <c r="I148" s="412"/>
      <c r="J148" s="412"/>
      <c r="K148" s="412"/>
      <c r="L148" s="412"/>
      <c r="M148" s="412"/>
      <c r="N148" s="412"/>
      <c r="O148" s="412"/>
      <c r="P148" s="412"/>
      <c r="Q148" s="412"/>
      <c r="R148" s="412"/>
      <c r="S148" s="412"/>
      <c r="T148" s="412"/>
      <c r="U148" s="412"/>
      <c r="V148" s="412"/>
      <c r="W148" s="412"/>
      <c r="X148" s="412"/>
      <c r="Y148" s="412"/>
      <c r="Z148" s="412"/>
      <c r="AA148" s="412"/>
      <c r="AB148" s="412"/>
      <c r="AC148" s="412"/>
      <c r="AD148" s="412"/>
      <c r="AE148" s="412"/>
      <c r="AF148" s="412"/>
      <c r="AG148" s="412"/>
      <c r="AH148" s="412"/>
      <c r="AI148" s="412"/>
      <c r="AJ148" s="271"/>
      <c r="AK148" s="271"/>
      <c r="AL148" s="271"/>
      <c r="AM148" s="271"/>
      <c r="AN148" s="271"/>
      <c r="AO148" s="271"/>
      <c r="AP148" s="271"/>
      <c r="AQ148" s="271"/>
      <c r="AR148" s="271"/>
      <c r="AS148" s="271"/>
      <c r="AT148" s="271"/>
      <c r="AU148" s="271"/>
      <c r="AV148" s="271"/>
      <c r="AW148" s="271"/>
      <c r="AX148" s="271"/>
      <c r="AY148" s="271"/>
      <c r="AZ148" s="271"/>
      <c r="BA148" s="271"/>
      <c r="BB148" s="271"/>
      <c r="BC148" s="271"/>
      <c r="BD148" s="271"/>
      <c r="BE148" s="271"/>
      <c r="BF148" s="271"/>
      <c r="BG148" s="271"/>
      <c r="BH148" s="271"/>
      <c r="BI148" s="271"/>
      <c r="BJ148" s="271"/>
      <c r="BK148" s="271"/>
      <c r="BL148" s="271"/>
      <c r="BM148" s="271"/>
      <c r="BN148" s="271"/>
      <c r="BO148" s="271"/>
      <c r="BP148" s="271"/>
      <c r="BQ148" s="271"/>
      <c r="BR148" s="271"/>
      <c r="BS148" s="271"/>
      <c r="BT148" s="271"/>
      <c r="BU148" s="271"/>
      <c r="BV148" s="271"/>
      <c r="BW148" s="271"/>
      <c r="BX148" s="271"/>
      <c r="BY148" s="271"/>
    </row>
    <row r="149" spans="1:77" ht="15" customHeight="1" x14ac:dyDescent="0.2">
      <c r="Z149" s="387" t="s">
        <v>51</v>
      </c>
      <c r="AA149" s="387"/>
      <c r="AB149" s="387"/>
      <c r="AC149" s="387"/>
      <c r="AD149" s="387"/>
      <c r="AE149" s="387"/>
      <c r="AF149" s="387"/>
      <c r="AG149" s="387"/>
      <c r="AH149" s="387"/>
      <c r="AI149" s="387"/>
      <c r="AJ149" s="387"/>
      <c r="AK149" s="387"/>
      <c r="AL149" s="387"/>
      <c r="AM149" s="387"/>
      <c r="AN149" s="387"/>
      <c r="AO149" s="387"/>
      <c r="AP149" s="387"/>
      <c r="AQ149" s="387"/>
      <c r="AR149" s="387"/>
      <c r="AS149" s="387"/>
      <c r="AT149" s="387"/>
      <c r="AU149" s="387"/>
      <c r="AV149" s="387"/>
      <c r="AW149" s="387"/>
      <c r="AX149" s="387"/>
      <c r="AY149" s="387"/>
      <c r="AZ149" s="387"/>
      <c r="BA149" s="387"/>
      <c r="BE149" s="389" t="s">
        <v>70</v>
      </c>
      <c r="BF149" s="389"/>
      <c r="BG149" s="389"/>
      <c r="BH149" s="389"/>
      <c r="BI149" s="389"/>
      <c r="BJ149" s="389"/>
      <c r="BK149" s="389"/>
      <c r="BL149" s="389"/>
      <c r="BM149" s="389"/>
      <c r="BN149" s="389"/>
      <c r="BO149" s="389"/>
      <c r="BP149" s="389"/>
      <c r="BQ149" s="389"/>
      <c r="BR149" s="389"/>
      <c r="BS149" s="390" t="s">
        <v>69</v>
      </c>
      <c r="BT149" s="390"/>
      <c r="BU149" s="390"/>
      <c r="BV149" s="390"/>
      <c r="BW149" s="390"/>
      <c r="BX149" s="390"/>
      <c r="BY149" s="390"/>
    </row>
    <row r="150" spans="1:77" ht="27.6" customHeight="1" thickBot="1" x14ac:dyDescent="0.25">
      <c r="I150" s="21"/>
      <c r="J150" s="21"/>
      <c r="K150" s="21"/>
      <c r="L150" s="21"/>
      <c r="M150" s="21"/>
      <c r="N150" s="21"/>
      <c r="O150" s="21"/>
      <c r="P150" s="21"/>
      <c r="Q150" s="21"/>
      <c r="R150" s="21"/>
      <c r="S150" s="21"/>
      <c r="T150" s="21"/>
      <c r="U150" s="21"/>
      <c r="V150" s="21"/>
      <c r="W150" s="21"/>
      <c r="X150" s="21"/>
      <c r="Y150" s="21"/>
      <c r="Z150" s="388"/>
      <c r="AA150" s="388"/>
      <c r="AB150" s="388"/>
      <c r="AC150" s="388"/>
      <c r="AD150" s="388"/>
      <c r="AE150" s="388"/>
      <c r="AF150" s="388"/>
      <c r="AG150" s="388"/>
      <c r="AH150" s="388"/>
      <c r="AI150" s="388"/>
      <c r="AJ150" s="388"/>
      <c r="AK150" s="388"/>
      <c r="AL150" s="388"/>
      <c r="AM150" s="388"/>
      <c r="AN150" s="388"/>
      <c r="AO150" s="388"/>
      <c r="AP150" s="388"/>
      <c r="AQ150" s="388"/>
      <c r="AR150" s="388"/>
      <c r="AS150" s="388"/>
      <c r="AT150" s="388"/>
      <c r="AU150" s="388"/>
      <c r="AV150" s="388"/>
      <c r="AW150" s="388"/>
      <c r="AX150" s="388"/>
      <c r="AY150" s="388"/>
      <c r="AZ150" s="388"/>
      <c r="BA150" s="388"/>
      <c r="BB150" s="21"/>
      <c r="BC150" s="21"/>
      <c r="BD150" s="21"/>
      <c r="BE150" s="50"/>
      <c r="BF150" s="50"/>
      <c r="BG150" s="391"/>
      <c r="BH150" s="391"/>
      <c r="BI150" s="391"/>
      <c r="BJ150" s="391"/>
      <c r="BK150" s="391"/>
      <c r="BL150" s="391"/>
      <c r="BM150" s="391"/>
      <c r="BN150" s="391"/>
      <c r="BO150" s="391"/>
      <c r="BP150" s="391"/>
      <c r="BQ150" s="392"/>
      <c r="BR150" s="392"/>
      <c r="BS150" s="392"/>
      <c r="BT150" s="392"/>
      <c r="BU150" s="392"/>
      <c r="BV150" s="392"/>
      <c r="BW150" s="392"/>
      <c r="BX150" s="392"/>
      <c r="BY150" s="392"/>
    </row>
    <row r="151" spans="1:77" ht="16.2" customHeight="1" thickTop="1" x14ac:dyDescent="0.2">
      <c r="I151" s="21"/>
      <c r="J151" s="21"/>
      <c r="K151" s="21"/>
      <c r="L151" s="21"/>
      <c r="M151" s="21"/>
      <c r="N151" s="21"/>
      <c r="O151" s="21"/>
      <c r="P151" s="21"/>
      <c r="Q151" s="21"/>
      <c r="R151" s="21"/>
      <c r="S151" s="21"/>
      <c r="T151" s="21"/>
      <c r="U151" s="21"/>
      <c r="V151" s="21"/>
      <c r="W151" s="21"/>
      <c r="X151" s="21"/>
      <c r="Y151" s="21"/>
      <c r="Z151" s="140"/>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1"/>
      <c r="BC151" s="21"/>
      <c r="BD151" s="21"/>
      <c r="BE151" s="20" t="s">
        <v>48</v>
      </c>
      <c r="BG151" s="24"/>
      <c r="BH151" s="24"/>
      <c r="BI151" s="58"/>
      <c r="BJ151" s="393">
        <f>請求書YA01!BH151</f>
        <v>0</v>
      </c>
      <c r="BK151" s="393"/>
      <c r="BL151" s="393"/>
      <c r="BM151" s="393"/>
      <c r="BN151" s="58"/>
      <c r="BO151" s="58" t="s">
        <v>0</v>
      </c>
      <c r="BP151" s="394">
        <f>請求書YA01!BN151</f>
        <v>0</v>
      </c>
      <c r="BQ151" s="394"/>
      <c r="BR151" s="394"/>
      <c r="BS151" s="58"/>
      <c r="BT151" s="58" t="s">
        <v>3</v>
      </c>
      <c r="BU151" s="394">
        <f>請求書YA01!BS151</f>
        <v>0</v>
      </c>
      <c r="BV151" s="394"/>
      <c r="BW151" s="394"/>
      <c r="BX151" s="58"/>
      <c r="BY151" s="58" t="s">
        <v>2</v>
      </c>
    </row>
    <row r="152" spans="1:77" ht="18.600000000000001" customHeight="1" x14ac:dyDescent="0.2">
      <c r="A152" s="370" t="s">
        <v>47</v>
      </c>
      <c r="B152" s="370"/>
      <c r="C152" s="370"/>
      <c r="D152" s="370"/>
      <c r="E152" s="370"/>
      <c r="F152" s="370"/>
      <c r="G152" s="370"/>
      <c r="H152" s="370"/>
      <c r="I152" s="370"/>
      <c r="J152" s="370"/>
      <c r="K152" s="370"/>
      <c r="L152" s="370"/>
      <c r="M152" s="370"/>
      <c r="N152" s="370"/>
      <c r="O152" s="370"/>
      <c r="P152" s="370"/>
      <c r="Q152" s="370"/>
      <c r="R152" s="370"/>
      <c r="S152" s="23"/>
      <c r="T152" s="23"/>
      <c r="U152" s="23"/>
      <c r="V152" s="23"/>
      <c r="W152" s="23"/>
      <c r="AE152" s="24"/>
      <c r="AF152" s="24"/>
      <c r="AG152" s="24"/>
      <c r="AH152" s="24"/>
      <c r="AI152" s="24"/>
      <c r="AJ152" s="24"/>
      <c r="AK152" s="24"/>
      <c r="AL152" s="24"/>
      <c r="AM152" s="24"/>
      <c r="AN152" s="24"/>
      <c r="AO152" s="24"/>
      <c r="AP152" s="24"/>
      <c r="AQ152" s="24"/>
      <c r="AR152" s="24"/>
      <c r="AS152" s="24"/>
      <c r="AT152" s="24"/>
      <c r="AU152" s="24"/>
      <c r="AV152" s="24"/>
      <c r="AW152" s="24"/>
      <c r="AX152" s="24"/>
      <c r="AY152" s="24"/>
      <c r="BB152" s="24"/>
      <c r="BC152" s="24"/>
      <c r="BD152" s="24"/>
      <c r="BE152" s="49"/>
      <c r="BF152" s="30"/>
      <c r="BG152" s="30"/>
      <c r="BH152" s="30"/>
      <c r="BI152" s="30"/>
      <c r="BJ152" s="30"/>
      <c r="BK152" s="30"/>
      <c r="BL152" s="30"/>
      <c r="BM152" s="30"/>
      <c r="BN152" s="30"/>
      <c r="BO152" s="30"/>
      <c r="BP152" s="30"/>
      <c r="BQ152" s="30"/>
      <c r="BR152" s="30"/>
      <c r="BS152" s="30"/>
      <c r="BT152" s="30"/>
      <c r="BU152" s="30"/>
      <c r="BV152" s="30"/>
      <c r="BW152" s="30"/>
      <c r="BX152" s="30"/>
      <c r="BY152" s="30"/>
    </row>
    <row r="153" spans="1:77" ht="9.75" customHeight="1" x14ac:dyDescent="0.2">
      <c r="A153" s="27"/>
      <c r="B153" s="27"/>
      <c r="C153" s="27"/>
      <c r="D153" s="27"/>
      <c r="E153" s="27"/>
      <c r="F153" s="27"/>
      <c r="G153" s="27"/>
      <c r="H153" s="27"/>
      <c r="I153" s="27"/>
      <c r="J153" s="27"/>
      <c r="K153" s="27"/>
      <c r="L153" s="27"/>
      <c r="M153" s="27"/>
      <c r="N153" s="27"/>
      <c r="O153" s="27"/>
      <c r="P153" s="27"/>
      <c r="Q153" s="23"/>
      <c r="R153" s="23"/>
      <c r="S153" s="23"/>
      <c r="T153" s="23"/>
      <c r="U153" s="23"/>
      <c r="V153" s="23"/>
      <c r="W153" s="23"/>
    </row>
    <row r="154" spans="1:77" ht="24" customHeight="1" x14ac:dyDescent="0.2">
      <c r="A154" s="383" t="s">
        <v>59</v>
      </c>
      <c r="B154" s="383"/>
      <c r="C154" s="383"/>
      <c r="D154" s="383"/>
      <c r="E154" s="383"/>
      <c r="F154" s="383"/>
      <c r="G154" s="383"/>
      <c r="H154" s="383"/>
      <c r="I154" s="383"/>
      <c r="J154" s="383"/>
      <c r="K154" s="383"/>
      <c r="L154" s="383"/>
      <c r="M154" s="383"/>
      <c r="N154" s="383"/>
      <c r="O154" s="383"/>
      <c r="P154" s="383"/>
      <c r="Q154" s="383"/>
      <c r="R154" s="383"/>
      <c r="S154" s="383"/>
      <c r="T154" s="383"/>
      <c r="U154" s="383"/>
      <c r="V154" s="383"/>
      <c r="W154" s="383"/>
      <c r="X154" s="383"/>
      <c r="Y154" s="383"/>
      <c r="Z154" s="383"/>
      <c r="AA154" s="383"/>
      <c r="AB154" s="383"/>
      <c r="AC154" s="383"/>
      <c r="AD154" s="383"/>
      <c r="AE154" s="383"/>
      <c r="AF154" s="384" t="s">
        <v>18</v>
      </c>
      <c r="AG154" s="384"/>
      <c r="AH154" s="384"/>
      <c r="AI154" s="384"/>
      <c r="AJ154" s="384"/>
      <c r="AK154" s="384"/>
      <c r="AL154" s="384"/>
      <c r="AM154" s="384"/>
      <c r="AS154" s="28" t="s">
        <v>6</v>
      </c>
      <c r="AT154" s="139"/>
      <c r="AU154" s="139"/>
      <c r="AW154" s="385" t="s">
        <v>54</v>
      </c>
      <c r="AX154" s="385"/>
      <c r="AY154" s="385"/>
      <c r="AZ154" s="385"/>
      <c r="BA154" s="385"/>
      <c r="BB154" s="385"/>
      <c r="BC154" s="385"/>
      <c r="BD154" s="385"/>
      <c r="BE154" s="385"/>
      <c r="BF154" s="385"/>
      <c r="BG154" s="385"/>
      <c r="BH154" s="385"/>
      <c r="BI154" s="385"/>
      <c r="BJ154" s="385"/>
      <c r="BK154" s="385"/>
      <c r="BL154" s="385"/>
      <c r="BM154" s="385"/>
      <c r="BN154" s="385"/>
      <c r="BO154" s="385"/>
      <c r="BP154" s="385"/>
      <c r="BQ154" s="385"/>
      <c r="BR154" s="385"/>
      <c r="BS154" s="385"/>
      <c r="BT154" s="385"/>
      <c r="BU154" s="385"/>
      <c r="BV154" s="385"/>
      <c r="BW154" s="385"/>
      <c r="BX154" s="385"/>
      <c r="BY154" s="385"/>
    </row>
    <row r="155" spans="1:77" ht="19.8" customHeight="1" x14ac:dyDescent="0.2">
      <c r="AS155" s="28" t="s">
        <v>7</v>
      </c>
      <c r="AT155" s="28"/>
      <c r="AU155" s="28"/>
      <c r="AV155" s="30"/>
      <c r="AW155" s="386" t="s">
        <v>323</v>
      </c>
      <c r="AX155" s="386"/>
      <c r="AY155" s="386"/>
      <c r="AZ155" s="386"/>
      <c r="BA155" s="386"/>
      <c r="BB155" s="386"/>
      <c r="BC155" s="386"/>
      <c r="BD155" s="386"/>
      <c r="BE155" s="386"/>
      <c r="BF155" s="386"/>
      <c r="BG155" s="386"/>
      <c r="BH155" s="386"/>
      <c r="BI155" s="386"/>
      <c r="BJ155" s="386"/>
      <c r="BK155" s="386"/>
      <c r="BL155" s="386"/>
      <c r="BM155" s="386"/>
      <c r="BN155" s="386"/>
      <c r="BO155" s="386"/>
      <c r="BP155" s="386"/>
      <c r="BQ155" s="386"/>
      <c r="BR155" s="386"/>
      <c r="BS155" s="386"/>
      <c r="BT155" s="386"/>
      <c r="BU155" s="386"/>
      <c r="BV155" s="386"/>
      <c r="BW155" s="386"/>
      <c r="BX155" s="386"/>
      <c r="BY155" s="386"/>
    </row>
    <row r="156" spans="1:77" ht="18" customHeight="1" x14ac:dyDescent="0.2">
      <c r="AS156" s="28" t="s">
        <v>4</v>
      </c>
      <c r="AT156" s="28"/>
      <c r="AU156" s="28"/>
      <c r="AV156" s="31"/>
      <c r="AW156" s="385" t="s">
        <v>322</v>
      </c>
      <c r="AX156" s="385"/>
      <c r="AY156" s="385"/>
      <c r="AZ156" s="385"/>
      <c r="BA156" s="385"/>
      <c r="BB156" s="385"/>
      <c r="BC156" s="385"/>
      <c r="BD156" s="385"/>
      <c r="BE156" s="385"/>
      <c r="BF156" s="385"/>
      <c r="BG156" s="385"/>
      <c r="BH156" s="385"/>
      <c r="BI156" s="385"/>
      <c r="BJ156" s="385"/>
      <c r="BK156" s="385"/>
      <c r="BL156" s="385"/>
      <c r="BM156" s="385"/>
      <c r="BN156" s="385"/>
      <c r="BO156" s="385"/>
      <c r="BP156" s="385"/>
      <c r="BQ156" s="385"/>
      <c r="BR156" s="385"/>
      <c r="BS156" s="385"/>
      <c r="BT156" s="385"/>
      <c r="BU156" s="385"/>
      <c r="BV156" s="385"/>
      <c r="BW156" s="385"/>
      <c r="BX156" s="52"/>
      <c r="BY156" s="32" t="s">
        <v>24</v>
      </c>
    </row>
    <row r="157" spans="1:77" ht="15.75" customHeight="1" x14ac:dyDescent="0.2">
      <c r="AS157" s="28" t="s">
        <v>5</v>
      </c>
      <c r="AT157" s="28"/>
      <c r="AU157" s="28"/>
      <c r="AV157" s="29"/>
      <c r="AW157" s="372" t="s">
        <v>203</v>
      </c>
      <c r="AX157" s="372"/>
      <c r="AY157" s="372"/>
      <c r="AZ157" s="372"/>
      <c r="BA157" s="372"/>
      <c r="BB157" s="372"/>
      <c r="BC157" s="372"/>
      <c r="BD157" s="372"/>
      <c r="BE157" s="372"/>
      <c r="BF157" s="372"/>
      <c r="BG157" s="372"/>
      <c r="BH157" s="372"/>
      <c r="BI157" s="372"/>
      <c r="BJ157" s="372"/>
      <c r="BK157" s="372"/>
      <c r="BL157" s="372"/>
      <c r="BM157" s="372"/>
      <c r="BN157" s="372"/>
      <c r="BO157" s="372"/>
      <c r="BP157" s="372"/>
      <c r="BQ157" s="372"/>
      <c r="BR157" s="372"/>
      <c r="BS157" s="372"/>
      <c r="BT157" s="372"/>
      <c r="BU157" s="372"/>
      <c r="BV157" s="372"/>
      <c r="BW157" s="372"/>
      <c r="BX157" s="243"/>
      <c r="BY157" s="243"/>
    </row>
    <row r="158" spans="1:77" ht="8.25" customHeight="1" x14ac:dyDescent="0.2">
      <c r="AW158" s="34"/>
      <c r="AX158" s="34"/>
      <c r="AY158" s="34"/>
      <c r="AZ158" s="34"/>
      <c r="BA158" s="34"/>
      <c r="BB158" s="34"/>
      <c r="BC158" s="34"/>
      <c r="BD158" s="151"/>
      <c r="BE158" s="151"/>
      <c r="BF158" s="151"/>
      <c r="BG158" s="151"/>
      <c r="BH158" s="151"/>
      <c r="BI158" s="151"/>
      <c r="BJ158" s="151"/>
      <c r="BK158" s="151"/>
      <c r="BL158" s="151"/>
      <c r="BM158" s="151"/>
      <c r="BN158" s="151"/>
      <c r="BO158" s="151"/>
      <c r="BP158" s="151"/>
      <c r="BQ158" s="151"/>
      <c r="BR158" s="151"/>
      <c r="BS158" s="151"/>
      <c r="BT158" s="151"/>
      <c r="BU158" s="151"/>
      <c r="BV158" s="151"/>
      <c r="BW158" s="151"/>
    </row>
    <row r="159" spans="1:77" ht="8.25" customHeight="1" x14ac:dyDescent="0.2">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56"/>
      <c r="BY159" s="56"/>
    </row>
    <row r="160" spans="1:77" ht="22.5" customHeight="1" x14ac:dyDescent="0.2">
      <c r="A160" s="373" t="s">
        <v>66</v>
      </c>
      <c r="B160" s="374"/>
      <c r="C160" s="374" t="s">
        <v>65</v>
      </c>
      <c r="D160" s="374"/>
      <c r="E160" s="374" t="s">
        <v>19</v>
      </c>
      <c r="F160" s="374"/>
      <c r="G160" s="374"/>
      <c r="H160" s="374"/>
      <c r="I160" s="374"/>
      <c r="J160" s="374"/>
      <c r="K160" s="374"/>
      <c r="L160" s="374"/>
      <c r="M160" s="374"/>
      <c r="N160" s="374"/>
      <c r="O160" s="374"/>
      <c r="P160" s="374"/>
      <c r="Q160" s="374"/>
      <c r="R160" s="374"/>
      <c r="S160" s="374"/>
      <c r="T160" s="374"/>
      <c r="U160" s="374"/>
      <c r="V160" s="374"/>
      <c r="W160" s="374"/>
      <c r="X160" s="374"/>
      <c r="Y160" s="374"/>
      <c r="Z160" s="375" t="s">
        <v>20</v>
      </c>
      <c r="AA160" s="375"/>
      <c r="AB160" s="375"/>
      <c r="AC160" s="375"/>
      <c r="AD160" s="375"/>
      <c r="AE160" s="375"/>
      <c r="AF160" s="375"/>
      <c r="AG160" s="375"/>
      <c r="AH160" s="374" t="s">
        <v>21</v>
      </c>
      <c r="AI160" s="374"/>
      <c r="AJ160" s="374"/>
      <c r="AK160" s="374"/>
      <c r="AL160" s="374" t="s">
        <v>196</v>
      </c>
      <c r="AM160" s="374"/>
      <c r="AN160" s="374"/>
      <c r="AO160" s="374"/>
      <c r="AP160" s="374"/>
      <c r="AQ160" s="374"/>
      <c r="AR160" s="374"/>
      <c r="AS160" s="374"/>
      <c r="AT160" s="374" t="s">
        <v>195</v>
      </c>
      <c r="AU160" s="374"/>
      <c r="AV160" s="374"/>
      <c r="AW160" s="374"/>
      <c r="AX160" s="374"/>
      <c r="AY160" s="374"/>
      <c r="AZ160" s="374"/>
      <c r="BA160" s="374"/>
      <c r="BB160" s="374"/>
      <c r="BC160" s="374" t="s">
        <v>183</v>
      </c>
      <c r="BD160" s="374"/>
      <c r="BE160" s="374"/>
      <c r="BF160" s="374"/>
      <c r="BG160" s="374"/>
      <c r="BH160" s="381" t="s">
        <v>67</v>
      </c>
      <c r="BI160" s="381"/>
      <c r="BJ160" s="381"/>
      <c r="BK160" s="381"/>
      <c r="BL160" s="381"/>
      <c r="BM160" s="381"/>
      <c r="BN160" s="381"/>
      <c r="BO160" s="381"/>
      <c r="BP160" s="381"/>
      <c r="BQ160" s="381"/>
      <c r="BR160" s="381"/>
      <c r="BS160" s="381"/>
      <c r="BT160" s="381"/>
      <c r="BU160" s="381"/>
      <c r="BV160" s="381"/>
      <c r="BW160" s="381"/>
      <c r="BX160" s="381"/>
      <c r="BY160" s="382"/>
    </row>
    <row r="161" spans="1:77" s="30" customFormat="1" ht="25.5" customHeight="1" x14ac:dyDescent="0.2">
      <c r="A161" s="399"/>
      <c r="B161" s="400"/>
      <c r="C161" s="400"/>
      <c r="D161" s="400"/>
      <c r="E161" s="401"/>
      <c r="F161" s="401"/>
      <c r="G161" s="401"/>
      <c r="H161" s="401"/>
      <c r="I161" s="401"/>
      <c r="J161" s="401"/>
      <c r="K161" s="401"/>
      <c r="L161" s="401"/>
      <c r="M161" s="401"/>
      <c r="N161" s="401"/>
      <c r="O161" s="401"/>
      <c r="P161" s="401"/>
      <c r="Q161" s="401"/>
      <c r="R161" s="401"/>
      <c r="S161" s="401"/>
      <c r="T161" s="401"/>
      <c r="U161" s="401"/>
      <c r="V161" s="401"/>
      <c r="W161" s="401"/>
      <c r="X161" s="401"/>
      <c r="Y161" s="401"/>
      <c r="Z161" s="402"/>
      <c r="AA161" s="402"/>
      <c r="AB161" s="402"/>
      <c r="AC161" s="402"/>
      <c r="AD161" s="402"/>
      <c r="AE161" s="402"/>
      <c r="AF161" s="402"/>
      <c r="AG161" s="402"/>
      <c r="AH161" s="396"/>
      <c r="AI161" s="396"/>
      <c r="AJ161" s="396"/>
      <c r="AK161" s="396"/>
      <c r="AL161" s="403"/>
      <c r="AM161" s="403"/>
      <c r="AN161" s="403"/>
      <c r="AO161" s="403"/>
      <c r="AP161" s="403"/>
      <c r="AQ161" s="403"/>
      <c r="AR161" s="403"/>
      <c r="AS161" s="403"/>
      <c r="AT161" s="404"/>
      <c r="AU161" s="404"/>
      <c r="AV161" s="404"/>
      <c r="AW161" s="404"/>
      <c r="AX161" s="404"/>
      <c r="AY161" s="404"/>
      <c r="AZ161" s="404"/>
      <c r="BA161" s="404"/>
      <c r="BB161" s="404"/>
      <c r="BC161" s="395"/>
      <c r="BD161" s="396"/>
      <c r="BE161" s="396"/>
      <c r="BF161" s="396"/>
      <c r="BG161" s="396"/>
      <c r="BH161" s="397"/>
      <c r="BI161" s="397"/>
      <c r="BJ161" s="397"/>
      <c r="BK161" s="397"/>
      <c r="BL161" s="397"/>
      <c r="BM161" s="397"/>
      <c r="BN161" s="397"/>
      <c r="BO161" s="397"/>
      <c r="BP161" s="397"/>
      <c r="BQ161" s="397"/>
      <c r="BR161" s="397"/>
      <c r="BS161" s="397"/>
      <c r="BT161" s="397"/>
      <c r="BU161" s="397"/>
      <c r="BV161" s="397"/>
      <c r="BW161" s="397"/>
      <c r="BX161" s="397"/>
      <c r="BY161" s="398"/>
    </row>
    <row r="162" spans="1:77" s="30" customFormat="1" ht="25.5" customHeight="1" x14ac:dyDescent="0.2">
      <c r="A162" s="399"/>
      <c r="B162" s="400"/>
      <c r="C162" s="400"/>
      <c r="D162" s="400"/>
      <c r="E162" s="401"/>
      <c r="F162" s="401"/>
      <c r="G162" s="401"/>
      <c r="H162" s="401"/>
      <c r="I162" s="401"/>
      <c r="J162" s="401"/>
      <c r="K162" s="401"/>
      <c r="L162" s="401"/>
      <c r="M162" s="401"/>
      <c r="N162" s="401"/>
      <c r="O162" s="401"/>
      <c r="P162" s="401"/>
      <c r="Q162" s="401"/>
      <c r="R162" s="401"/>
      <c r="S162" s="401"/>
      <c r="T162" s="401"/>
      <c r="U162" s="401"/>
      <c r="V162" s="401"/>
      <c r="W162" s="401"/>
      <c r="X162" s="401"/>
      <c r="Y162" s="401"/>
      <c r="Z162" s="402"/>
      <c r="AA162" s="402"/>
      <c r="AB162" s="402"/>
      <c r="AC162" s="402"/>
      <c r="AD162" s="402"/>
      <c r="AE162" s="402"/>
      <c r="AF162" s="402"/>
      <c r="AG162" s="402"/>
      <c r="AH162" s="396"/>
      <c r="AI162" s="396"/>
      <c r="AJ162" s="396"/>
      <c r="AK162" s="396"/>
      <c r="AL162" s="403"/>
      <c r="AM162" s="403"/>
      <c r="AN162" s="403"/>
      <c r="AO162" s="403"/>
      <c r="AP162" s="403"/>
      <c r="AQ162" s="403"/>
      <c r="AR162" s="403"/>
      <c r="AS162" s="403"/>
      <c r="AT162" s="404"/>
      <c r="AU162" s="404"/>
      <c r="AV162" s="404"/>
      <c r="AW162" s="404"/>
      <c r="AX162" s="404"/>
      <c r="AY162" s="404"/>
      <c r="AZ162" s="404"/>
      <c r="BA162" s="404"/>
      <c r="BB162" s="404"/>
      <c r="BC162" s="395"/>
      <c r="BD162" s="396"/>
      <c r="BE162" s="396"/>
      <c r="BF162" s="396"/>
      <c r="BG162" s="396"/>
      <c r="BH162" s="397"/>
      <c r="BI162" s="397"/>
      <c r="BJ162" s="397"/>
      <c r="BK162" s="397"/>
      <c r="BL162" s="397"/>
      <c r="BM162" s="397"/>
      <c r="BN162" s="397"/>
      <c r="BO162" s="397"/>
      <c r="BP162" s="397"/>
      <c r="BQ162" s="397"/>
      <c r="BR162" s="397"/>
      <c r="BS162" s="397"/>
      <c r="BT162" s="397"/>
      <c r="BU162" s="397"/>
      <c r="BV162" s="397"/>
      <c r="BW162" s="397"/>
      <c r="BX162" s="397"/>
      <c r="BY162" s="398"/>
    </row>
    <row r="163" spans="1:77" s="30" customFormat="1" ht="25.5" customHeight="1" x14ac:dyDescent="0.2">
      <c r="A163" s="399"/>
      <c r="B163" s="400"/>
      <c r="C163" s="400"/>
      <c r="D163" s="400"/>
      <c r="E163" s="401"/>
      <c r="F163" s="401"/>
      <c r="G163" s="401"/>
      <c r="H163" s="401"/>
      <c r="I163" s="401"/>
      <c r="J163" s="401"/>
      <c r="K163" s="401"/>
      <c r="L163" s="401"/>
      <c r="M163" s="401"/>
      <c r="N163" s="401"/>
      <c r="O163" s="401"/>
      <c r="P163" s="401"/>
      <c r="Q163" s="401"/>
      <c r="R163" s="401"/>
      <c r="S163" s="401"/>
      <c r="T163" s="401"/>
      <c r="U163" s="401"/>
      <c r="V163" s="401"/>
      <c r="W163" s="401"/>
      <c r="X163" s="401"/>
      <c r="Y163" s="401"/>
      <c r="Z163" s="402"/>
      <c r="AA163" s="402"/>
      <c r="AB163" s="402"/>
      <c r="AC163" s="402"/>
      <c r="AD163" s="402"/>
      <c r="AE163" s="402"/>
      <c r="AF163" s="402"/>
      <c r="AG163" s="402"/>
      <c r="AH163" s="396"/>
      <c r="AI163" s="396"/>
      <c r="AJ163" s="396"/>
      <c r="AK163" s="396"/>
      <c r="AL163" s="403"/>
      <c r="AM163" s="403"/>
      <c r="AN163" s="403"/>
      <c r="AO163" s="403"/>
      <c r="AP163" s="403"/>
      <c r="AQ163" s="403"/>
      <c r="AR163" s="403"/>
      <c r="AS163" s="403"/>
      <c r="AT163" s="404"/>
      <c r="AU163" s="404"/>
      <c r="AV163" s="404"/>
      <c r="AW163" s="404"/>
      <c r="AX163" s="404"/>
      <c r="AY163" s="404"/>
      <c r="AZ163" s="404"/>
      <c r="BA163" s="404"/>
      <c r="BB163" s="404"/>
      <c r="BC163" s="395"/>
      <c r="BD163" s="396"/>
      <c r="BE163" s="396"/>
      <c r="BF163" s="396"/>
      <c r="BG163" s="396"/>
      <c r="BH163" s="397"/>
      <c r="BI163" s="397"/>
      <c r="BJ163" s="397"/>
      <c r="BK163" s="397"/>
      <c r="BL163" s="397"/>
      <c r="BM163" s="397"/>
      <c r="BN163" s="397"/>
      <c r="BO163" s="397"/>
      <c r="BP163" s="397"/>
      <c r="BQ163" s="397"/>
      <c r="BR163" s="397"/>
      <c r="BS163" s="397"/>
      <c r="BT163" s="397"/>
      <c r="BU163" s="397"/>
      <c r="BV163" s="397"/>
      <c r="BW163" s="397"/>
      <c r="BX163" s="397"/>
      <c r="BY163" s="398"/>
    </row>
    <row r="164" spans="1:77" s="30" customFormat="1" ht="25.5" customHeight="1" x14ac:dyDescent="0.2">
      <c r="A164" s="399"/>
      <c r="B164" s="400"/>
      <c r="C164" s="400"/>
      <c r="D164" s="400"/>
      <c r="E164" s="401"/>
      <c r="F164" s="401"/>
      <c r="G164" s="401"/>
      <c r="H164" s="401"/>
      <c r="I164" s="401"/>
      <c r="J164" s="401"/>
      <c r="K164" s="401"/>
      <c r="L164" s="401"/>
      <c r="M164" s="401"/>
      <c r="N164" s="401"/>
      <c r="O164" s="401"/>
      <c r="P164" s="401"/>
      <c r="Q164" s="401"/>
      <c r="R164" s="401"/>
      <c r="S164" s="401"/>
      <c r="T164" s="401"/>
      <c r="U164" s="401"/>
      <c r="V164" s="401"/>
      <c r="W164" s="401"/>
      <c r="X164" s="401"/>
      <c r="Y164" s="401"/>
      <c r="Z164" s="402"/>
      <c r="AA164" s="402"/>
      <c r="AB164" s="402"/>
      <c r="AC164" s="402"/>
      <c r="AD164" s="402"/>
      <c r="AE164" s="402"/>
      <c r="AF164" s="402"/>
      <c r="AG164" s="402"/>
      <c r="AH164" s="396"/>
      <c r="AI164" s="396"/>
      <c r="AJ164" s="396"/>
      <c r="AK164" s="396"/>
      <c r="AL164" s="403"/>
      <c r="AM164" s="403"/>
      <c r="AN164" s="403"/>
      <c r="AO164" s="403"/>
      <c r="AP164" s="403"/>
      <c r="AQ164" s="403"/>
      <c r="AR164" s="403"/>
      <c r="AS164" s="403"/>
      <c r="AT164" s="404"/>
      <c r="AU164" s="404"/>
      <c r="AV164" s="404"/>
      <c r="AW164" s="404"/>
      <c r="AX164" s="404"/>
      <c r="AY164" s="404"/>
      <c r="AZ164" s="404"/>
      <c r="BA164" s="404"/>
      <c r="BB164" s="404"/>
      <c r="BC164" s="395"/>
      <c r="BD164" s="396"/>
      <c r="BE164" s="396"/>
      <c r="BF164" s="396"/>
      <c r="BG164" s="396"/>
      <c r="BH164" s="397"/>
      <c r="BI164" s="397"/>
      <c r="BJ164" s="397"/>
      <c r="BK164" s="397"/>
      <c r="BL164" s="397"/>
      <c r="BM164" s="397"/>
      <c r="BN164" s="397"/>
      <c r="BO164" s="397"/>
      <c r="BP164" s="397"/>
      <c r="BQ164" s="397"/>
      <c r="BR164" s="397"/>
      <c r="BS164" s="397"/>
      <c r="BT164" s="397"/>
      <c r="BU164" s="397"/>
      <c r="BV164" s="397"/>
      <c r="BW164" s="397"/>
      <c r="BX164" s="397"/>
      <c r="BY164" s="398"/>
    </row>
    <row r="165" spans="1:77" s="30" customFormat="1" ht="25.5" customHeight="1" x14ac:dyDescent="0.2">
      <c r="A165" s="399"/>
      <c r="B165" s="400"/>
      <c r="C165" s="400"/>
      <c r="D165" s="400"/>
      <c r="E165" s="401"/>
      <c r="F165" s="401"/>
      <c r="G165" s="401"/>
      <c r="H165" s="401"/>
      <c r="I165" s="401"/>
      <c r="J165" s="401"/>
      <c r="K165" s="401"/>
      <c r="L165" s="401"/>
      <c r="M165" s="401"/>
      <c r="N165" s="401"/>
      <c r="O165" s="401"/>
      <c r="P165" s="401"/>
      <c r="Q165" s="401"/>
      <c r="R165" s="401"/>
      <c r="S165" s="401"/>
      <c r="T165" s="401"/>
      <c r="U165" s="401"/>
      <c r="V165" s="401"/>
      <c r="W165" s="401"/>
      <c r="X165" s="401"/>
      <c r="Y165" s="401"/>
      <c r="Z165" s="402"/>
      <c r="AA165" s="402"/>
      <c r="AB165" s="402"/>
      <c r="AC165" s="402"/>
      <c r="AD165" s="402"/>
      <c r="AE165" s="402"/>
      <c r="AF165" s="402"/>
      <c r="AG165" s="402"/>
      <c r="AH165" s="396"/>
      <c r="AI165" s="396"/>
      <c r="AJ165" s="396"/>
      <c r="AK165" s="396"/>
      <c r="AL165" s="403"/>
      <c r="AM165" s="403"/>
      <c r="AN165" s="403"/>
      <c r="AO165" s="403"/>
      <c r="AP165" s="403"/>
      <c r="AQ165" s="403"/>
      <c r="AR165" s="403"/>
      <c r="AS165" s="403"/>
      <c r="AT165" s="404"/>
      <c r="AU165" s="404"/>
      <c r="AV165" s="404"/>
      <c r="AW165" s="404"/>
      <c r="AX165" s="404"/>
      <c r="AY165" s="404"/>
      <c r="AZ165" s="404"/>
      <c r="BA165" s="404"/>
      <c r="BB165" s="404"/>
      <c r="BC165" s="395"/>
      <c r="BD165" s="396"/>
      <c r="BE165" s="396"/>
      <c r="BF165" s="396"/>
      <c r="BG165" s="396"/>
      <c r="BH165" s="397"/>
      <c r="BI165" s="397"/>
      <c r="BJ165" s="397"/>
      <c r="BK165" s="397"/>
      <c r="BL165" s="397"/>
      <c r="BM165" s="397"/>
      <c r="BN165" s="397"/>
      <c r="BO165" s="397"/>
      <c r="BP165" s="397"/>
      <c r="BQ165" s="397"/>
      <c r="BR165" s="397"/>
      <c r="BS165" s="397"/>
      <c r="BT165" s="397"/>
      <c r="BU165" s="397"/>
      <c r="BV165" s="397"/>
      <c r="BW165" s="397"/>
      <c r="BX165" s="397"/>
      <c r="BY165" s="398"/>
    </row>
    <row r="166" spans="1:77" s="30" customFormat="1" ht="25.5" customHeight="1" x14ac:dyDescent="0.2">
      <c r="A166" s="399"/>
      <c r="B166" s="400"/>
      <c r="C166" s="400"/>
      <c r="D166" s="400"/>
      <c r="E166" s="401"/>
      <c r="F166" s="401"/>
      <c r="G166" s="401"/>
      <c r="H166" s="401"/>
      <c r="I166" s="401"/>
      <c r="J166" s="401"/>
      <c r="K166" s="401"/>
      <c r="L166" s="401"/>
      <c r="M166" s="401"/>
      <c r="N166" s="401"/>
      <c r="O166" s="401"/>
      <c r="P166" s="401"/>
      <c r="Q166" s="401"/>
      <c r="R166" s="401"/>
      <c r="S166" s="401"/>
      <c r="T166" s="401"/>
      <c r="U166" s="401"/>
      <c r="V166" s="401"/>
      <c r="W166" s="401"/>
      <c r="X166" s="401"/>
      <c r="Y166" s="401"/>
      <c r="Z166" s="402"/>
      <c r="AA166" s="402"/>
      <c r="AB166" s="402"/>
      <c r="AC166" s="402"/>
      <c r="AD166" s="402"/>
      <c r="AE166" s="402"/>
      <c r="AF166" s="402"/>
      <c r="AG166" s="402"/>
      <c r="AH166" s="396"/>
      <c r="AI166" s="396"/>
      <c r="AJ166" s="396"/>
      <c r="AK166" s="396"/>
      <c r="AL166" s="403"/>
      <c r="AM166" s="403"/>
      <c r="AN166" s="403"/>
      <c r="AO166" s="403"/>
      <c r="AP166" s="403"/>
      <c r="AQ166" s="403"/>
      <c r="AR166" s="403"/>
      <c r="AS166" s="403"/>
      <c r="AT166" s="404"/>
      <c r="AU166" s="404"/>
      <c r="AV166" s="404"/>
      <c r="AW166" s="404"/>
      <c r="AX166" s="404"/>
      <c r="AY166" s="404"/>
      <c r="AZ166" s="404"/>
      <c r="BA166" s="404"/>
      <c r="BB166" s="404"/>
      <c r="BC166" s="395"/>
      <c r="BD166" s="396"/>
      <c r="BE166" s="396"/>
      <c r="BF166" s="396"/>
      <c r="BG166" s="396"/>
      <c r="BH166" s="397"/>
      <c r="BI166" s="397"/>
      <c r="BJ166" s="397"/>
      <c r="BK166" s="397"/>
      <c r="BL166" s="397"/>
      <c r="BM166" s="397"/>
      <c r="BN166" s="397"/>
      <c r="BO166" s="397"/>
      <c r="BP166" s="397"/>
      <c r="BQ166" s="397"/>
      <c r="BR166" s="397"/>
      <c r="BS166" s="397"/>
      <c r="BT166" s="397"/>
      <c r="BU166" s="397"/>
      <c r="BV166" s="397"/>
      <c r="BW166" s="397"/>
      <c r="BX166" s="397"/>
      <c r="BY166" s="398"/>
    </row>
    <row r="167" spans="1:77" s="30" customFormat="1" ht="25.5" customHeight="1" x14ac:dyDescent="0.2">
      <c r="A167" s="399"/>
      <c r="B167" s="400"/>
      <c r="C167" s="400"/>
      <c r="D167" s="400"/>
      <c r="E167" s="401"/>
      <c r="F167" s="401"/>
      <c r="G167" s="401"/>
      <c r="H167" s="401"/>
      <c r="I167" s="401"/>
      <c r="J167" s="401"/>
      <c r="K167" s="401"/>
      <c r="L167" s="401"/>
      <c r="M167" s="401"/>
      <c r="N167" s="401"/>
      <c r="O167" s="401"/>
      <c r="P167" s="401"/>
      <c r="Q167" s="401"/>
      <c r="R167" s="401"/>
      <c r="S167" s="401"/>
      <c r="T167" s="401"/>
      <c r="U167" s="401"/>
      <c r="V167" s="401"/>
      <c r="W167" s="401"/>
      <c r="X167" s="401"/>
      <c r="Y167" s="401"/>
      <c r="Z167" s="402"/>
      <c r="AA167" s="402"/>
      <c r="AB167" s="402"/>
      <c r="AC167" s="402"/>
      <c r="AD167" s="402"/>
      <c r="AE167" s="402"/>
      <c r="AF167" s="402"/>
      <c r="AG167" s="402"/>
      <c r="AH167" s="396"/>
      <c r="AI167" s="396"/>
      <c r="AJ167" s="396"/>
      <c r="AK167" s="396"/>
      <c r="AL167" s="403"/>
      <c r="AM167" s="403"/>
      <c r="AN167" s="403"/>
      <c r="AO167" s="403"/>
      <c r="AP167" s="403"/>
      <c r="AQ167" s="403"/>
      <c r="AR167" s="403"/>
      <c r="AS167" s="403"/>
      <c r="AT167" s="404"/>
      <c r="AU167" s="404"/>
      <c r="AV167" s="404"/>
      <c r="AW167" s="404"/>
      <c r="AX167" s="404"/>
      <c r="AY167" s="404"/>
      <c r="AZ167" s="404"/>
      <c r="BA167" s="404"/>
      <c r="BB167" s="404"/>
      <c r="BC167" s="395"/>
      <c r="BD167" s="396"/>
      <c r="BE167" s="396"/>
      <c r="BF167" s="396"/>
      <c r="BG167" s="396"/>
      <c r="BH167" s="397"/>
      <c r="BI167" s="397"/>
      <c r="BJ167" s="397"/>
      <c r="BK167" s="397"/>
      <c r="BL167" s="397"/>
      <c r="BM167" s="397"/>
      <c r="BN167" s="397"/>
      <c r="BO167" s="397"/>
      <c r="BP167" s="397"/>
      <c r="BQ167" s="397"/>
      <c r="BR167" s="397"/>
      <c r="BS167" s="397"/>
      <c r="BT167" s="397"/>
      <c r="BU167" s="397"/>
      <c r="BV167" s="397"/>
      <c r="BW167" s="397"/>
      <c r="BX167" s="397"/>
      <c r="BY167" s="398"/>
    </row>
    <row r="168" spans="1:77" s="30" customFormat="1" ht="25.5" customHeight="1" x14ac:dyDescent="0.2">
      <c r="A168" s="399"/>
      <c r="B168" s="400"/>
      <c r="C168" s="400"/>
      <c r="D168" s="400"/>
      <c r="E168" s="401"/>
      <c r="F168" s="401"/>
      <c r="G168" s="401"/>
      <c r="H168" s="401"/>
      <c r="I168" s="401"/>
      <c r="J168" s="401"/>
      <c r="K168" s="401"/>
      <c r="L168" s="401"/>
      <c r="M168" s="401"/>
      <c r="N168" s="401"/>
      <c r="O168" s="401"/>
      <c r="P168" s="401"/>
      <c r="Q168" s="401"/>
      <c r="R168" s="401"/>
      <c r="S168" s="401"/>
      <c r="T168" s="401"/>
      <c r="U168" s="401"/>
      <c r="V168" s="401"/>
      <c r="W168" s="401"/>
      <c r="X168" s="401"/>
      <c r="Y168" s="401"/>
      <c r="Z168" s="402"/>
      <c r="AA168" s="402"/>
      <c r="AB168" s="402"/>
      <c r="AC168" s="402"/>
      <c r="AD168" s="402"/>
      <c r="AE168" s="402"/>
      <c r="AF168" s="402"/>
      <c r="AG168" s="402"/>
      <c r="AH168" s="396"/>
      <c r="AI168" s="396"/>
      <c r="AJ168" s="396"/>
      <c r="AK168" s="396"/>
      <c r="AL168" s="403"/>
      <c r="AM168" s="403"/>
      <c r="AN168" s="403"/>
      <c r="AO168" s="403"/>
      <c r="AP168" s="403"/>
      <c r="AQ168" s="403"/>
      <c r="AR168" s="403"/>
      <c r="AS168" s="403"/>
      <c r="AT168" s="404"/>
      <c r="AU168" s="404"/>
      <c r="AV168" s="404"/>
      <c r="AW168" s="404"/>
      <c r="AX168" s="404"/>
      <c r="AY168" s="404"/>
      <c r="AZ168" s="404"/>
      <c r="BA168" s="404"/>
      <c r="BB168" s="404"/>
      <c r="BC168" s="395"/>
      <c r="BD168" s="396"/>
      <c r="BE168" s="396"/>
      <c r="BF168" s="396"/>
      <c r="BG168" s="396"/>
      <c r="BH168" s="397"/>
      <c r="BI168" s="397"/>
      <c r="BJ168" s="397"/>
      <c r="BK168" s="397"/>
      <c r="BL168" s="397"/>
      <c r="BM168" s="397"/>
      <c r="BN168" s="397"/>
      <c r="BO168" s="397"/>
      <c r="BP168" s="397"/>
      <c r="BQ168" s="397"/>
      <c r="BR168" s="397"/>
      <c r="BS168" s="397"/>
      <c r="BT168" s="397"/>
      <c r="BU168" s="397"/>
      <c r="BV168" s="397"/>
      <c r="BW168" s="397"/>
      <c r="BX168" s="397"/>
      <c r="BY168" s="398"/>
    </row>
    <row r="169" spans="1:77" s="30" customFormat="1" ht="25.5" customHeight="1" x14ac:dyDescent="0.2">
      <c r="A169" s="399"/>
      <c r="B169" s="400"/>
      <c r="C169" s="400"/>
      <c r="D169" s="400"/>
      <c r="E169" s="401"/>
      <c r="F169" s="401"/>
      <c r="G169" s="401"/>
      <c r="H169" s="401"/>
      <c r="I169" s="401"/>
      <c r="J169" s="401"/>
      <c r="K169" s="401"/>
      <c r="L169" s="401"/>
      <c r="M169" s="401"/>
      <c r="N169" s="401"/>
      <c r="O169" s="401"/>
      <c r="P169" s="401"/>
      <c r="Q169" s="401"/>
      <c r="R169" s="401"/>
      <c r="S169" s="401"/>
      <c r="T169" s="401"/>
      <c r="U169" s="401"/>
      <c r="V169" s="401"/>
      <c r="W169" s="401"/>
      <c r="X169" s="401"/>
      <c r="Y169" s="401"/>
      <c r="Z169" s="402"/>
      <c r="AA169" s="402"/>
      <c r="AB169" s="402"/>
      <c r="AC169" s="402"/>
      <c r="AD169" s="402"/>
      <c r="AE169" s="402"/>
      <c r="AF169" s="402"/>
      <c r="AG169" s="402"/>
      <c r="AH169" s="396"/>
      <c r="AI169" s="396"/>
      <c r="AJ169" s="396"/>
      <c r="AK169" s="396"/>
      <c r="AL169" s="403"/>
      <c r="AM169" s="403"/>
      <c r="AN169" s="403"/>
      <c r="AO169" s="403"/>
      <c r="AP169" s="403"/>
      <c r="AQ169" s="403"/>
      <c r="AR169" s="403"/>
      <c r="AS169" s="403"/>
      <c r="AT169" s="404"/>
      <c r="AU169" s="404"/>
      <c r="AV169" s="404"/>
      <c r="AW169" s="404"/>
      <c r="AX169" s="404"/>
      <c r="AY169" s="404"/>
      <c r="AZ169" s="404"/>
      <c r="BA169" s="404"/>
      <c r="BB169" s="404"/>
      <c r="BC169" s="395"/>
      <c r="BD169" s="396"/>
      <c r="BE169" s="396"/>
      <c r="BF169" s="396"/>
      <c r="BG169" s="396"/>
      <c r="BH169" s="397"/>
      <c r="BI169" s="397"/>
      <c r="BJ169" s="397"/>
      <c r="BK169" s="397"/>
      <c r="BL169" s="397"/>
      <c r="BM169" s="397"/>
      <c r="BN169" s="397"/>
      <c r="BO169" s="397"/>
      <c r="BP169" s="397"/>
      <c r="BQ169" s="397"/>
      <c r="BR169" s="397"/>
      <c r="BS169" s="397"/>
      <c r="BT169" s="397"/>
      <c r="BU169" s="397"/>
      <c r="BV169" s="397"/>
      <c r="BW169" s="397"/>
      <c r="BX169" s="397"/>
      <c r="BY169" s="398"/>
    </row>
    <row r="170" spans="1:77" s="30" customFormat="1" ht="25.5" customHeight="1" x14ac:dyDescent="0.2">
      <c r="A170" s="399"/>
      <c r="B170" s="400"/>
      <c r="C170" s="400"/>
      <c r="D170" s="400"/>
      <c r="E170" s="401"/>
      <c r="F170" s="401"/>
      <c r="G170" s="401"/>
      <c r="H170" s="401"/>
      <c r="I170" s="401"/>
      <c r="J170" s="401"/>
      <c r="K170" s="401"/>
      <c r="L170" s="401"/>
      <c r="M170" s="401"/>
      <c r="N170" s="401"/>
      <c r="O170" s="401"/>
      <c r="P170" s="401"/>
      <c r="Q170" s="401"/>
      <c r="R170" s="401"/>
      <c r="S170" s="401"/>
      <c r="T170" s="401"/>
      <c r="U170" s="401"/>
      <c r="V170" s="401"/>
      <c r="W170" s="401"/>
      <c r="X170" s="401"/>
      <c r="Y170" s="401"/>
      <c r="Z170" s="402"/>
      <c r="AA170" s="402"/>
      <c r="AB170" s="402"/>
      <c r="AC170" s="402"/>
      <c r="AD170" s="402"/>
      <c r="AE170" s="402"/>
      <c r="AF170" s="402"/>
      <c r="AG170" s="402"/>
      <c r="AH170" s="396"/>
      <c r="AI170" s="396"/>
      <c r="AJ170" s="396"/>
      <c r="AK170" s="396"/>
      <c r="AL170" s="403"/>
      <c r="AM170" s="403"/>
      <c r="AN170" s="403"/>
      <c r="AO170" s="403"/>
      <c r="AP170" s="403"/>
      <c r="AQ170" s="403"/>
      <c r="AR170" s="403"/>
      <c r="AS170" s="403"/>
      <c r="AT170" s="404"/>
      <c r="AU170" s="404"/>
      <c r="AV170" s="404"/>
      <c r="AW170" s="404"/>
      <c r="AX170" s="404"/>
      <c r="AY170" s="404"/>
      <c r="AZ170" s="404"/>
      <c r="BA170" s="404"/>
      <c r="BB170" s="404"/>
      <c r="BC170" s="395"/>
      <c r="BD170" s="396"/>
      <c r="BE170" s="396"/>
      <c r="BF170" s="396"/>
      <c r="BG170" s="396"/>
      <c r="BH170" s="397"/>
      <c r="BI170" s="397"/>
      <c r="BJ170" s="397"/>
      <c r="BK170" s="397"/>
      <c r="BL170" s="397"/>
      <c r="BM170" s="397"/>
      <c r="BN170" s="397"/>
      <c r="BO170" s="397"/>
      <c r="BP170" s="397"/>
      <c r="BQ170" s="397"/>
      <c r="BR170" s="397"/>
      <c r="BS170" s="397"/>
      <c r="BT170" s="397"/>
      <c r="BU170" s="397"/>
      <c r="BV170" s="397"/>
      <c r="BW170" s="397"/>
      <c r="BX170" s="397"/>
      <c r="BY170" s="398"/>
    </row>
    <row r="171" spans="1:77" s="30" customFormat="1" ht="25.5" customHeight="1" x14ac:dyDescent="0.2">
      <c r="A171" s="399"/>
      <c r="B171" s="400"/>
      <c r="C171" s="400"/>
      <c r="D171" s="400"/>
      <c r="E171" s="401"/>
      <c r="F171" s="401"/>
      <c r="G171" s="401"/>
      <c r="H171" s="401"/>
      <c r="I171" s="401"/>
      <c r="J171" s="401"/>
      <c r="K171" s="401"/>
      <c r="L171" s="401"/>
      <c r="M171" s="401"/>
      <c r="N171" s="401"/>
      <c r="O171" s="401"/>
      <c r="P171" s="401"/>
      <c r="Q171" s="401"/>
      <c r="R171" s="401"/>
      <c r="S171" s="401"/>
      <c r="T171" s="401"/>
      <c r="U171" s="401"/>
      <c r="V171" s="401"/>
      <c r="W171" s="401"/>
      <c r="X171" s="401"/>
      <c r="Y171" s="401"/>
      <c r="Z171" s="402"/>
      <c r="AA171" s="402"/>
      <c r="AB171" s="402"/>
      <c r="AC171" s="402"/>
      <c r="AD171" s="402"/>
      <c r="AE171" s="402"/>
      <c r="AF171" s="402"/>
      <c r="AG171" s="402"/>
      <c r="AH171" s="396"/>
      <c r="AI171" s="396"/>
      <c r="AJ171" s="396"/>
      <c r="AK171" s="396"/>
      <c r="AL171" s="403"/>
      <c r="AM171" s="403"/>
      <c r="AN171" s="403"/>
      <c r="AO171" s="403"/>
      <c r="AP171" s="403"/>
      <c r="AQ171" s="403"/>
      <c r="AR171" s="403"/>
      <c r="AS171" s="403"/>
      <c r="AT171" s="404"/>
      <c r="AU171" s="404"/>
      <c r="AV171" s="404"/>
      <c r="AW171" s="404"/>
      <c r="AX171" s="404"/>
      <c r="AY171" s="404"/>
      <c r="AZ171" s="404"/>
      <c r="BA171" s="404"/>
      <c r="BB171" s="404"/>
      <c r="BC171" s="395"/>
      <c r="BD171" s="396"/>
      <c r="BE171" s="396"/>
      <c r="BF171" s="396"/>
      <c r="BG171" s="396"/>
      <c r="BH171" s="397"/>
      <c r="BI171" s="397"/>
      <c r="BJ171" s="397"/>
      <c r="BK171" s="397"/>
      <c r="BL171" s="397"/>
      <c r="BM171" s="397"/>
      <c r="BN171" s="397"/>
      <c r="BO171" s="397"/>
      <c r="BP171" s="397"/>
      <c r="BQ171" s="397"/>
      <c r="BR171" s="397"/>
      <c r="BS171" s="397"/>
      <c r="BT171" s="397"/>
      <c r="BU171" s="397"/>
      <c r="BV171" s="397"/>
      <c r="BW171" s="397"/>
      <c r="BX171" s="397"/>
      <c r="BY171" s="398"/>
    </row>
    <row r="172" spans="1:77" s="30" customFormat="1" ht="25.5" customHeight="1" x14ac:dyDescent="0.2">
      <c r="A172" s="399"/>
      <c r="B172" s="400"/>
      <c r="C172" s="400"/>
      <c r="D172" s="400"/>
      <c r="E172" s="401"/>
      <c r="F172" s="401"/>
      <c r="G172" s="401"/>
      <c r="H172" s="401"/>
      <c r="I172" s="401"/>
      <c r="J172" s="401"/>
      <c r="K172" s="401"/>
      <c r="L172" s="401"/>
      <c r="M172" s="401"/>
      <c r="N172" s="401"/>
      <c r="O172" s="401"/>
      <c r="P172" s="401"/>
      <c r="Q172" s="401"/>
      <c r="R172" s="401"/>
      <c r="S172" s="401"/>
      <c r="T172" s="401"/>
      <c r="U172" s="401"/>
      <c r="V172" s="401"/>
      <c r="W172" s="401"/>
      <c r="X172" s="401"/>
      <c r="Y172" s="401"/>
      <c r="Z172" s="402"/>
      <c r="AA172" s="402"/>
      <c r="AB172" s="402"/>
      <c r="AC172" s="402"/>
      <c r="AD172" s="402"/>
      <c r="AE172" s="402"/>
      <c r="AF172" s="402"/>
      <c r="AG172" s="402"/>
      <c r="AH172" s="396"/>
      <c r="AI172" s="396"/>
      <c r="AJ172" s="396"/>
      <c r="AK172" s="396"/>
      <c r="AL172" s="403"/>
      <c r="AM172" s="403"/>
      <c r="AN172" s="403"/>
      <c r="AO172" s="403"/>
      <c r="AP172" s="403"/>
      <c r="AQ172" s="403"/>
      <c r="AR172" s="403"/>
      <c r="AS172" s="403"/>
      <c r="AT172" s="404"/>
      <c r="AU172" s="404"/>
      <c r="AV172" s="404"/>
      <c r="AW172" s="404"/>
      <c r="AX172" s="404"/>
      <c r="AY172" s="404"/>
      <c r="AZ172" s="404"/>
      <c r="BA172" s="404"/>
      <c r="BB172" s="404"/>
      <c r="BC172" s="395"/>
      <c r="BD172" s="396"/>
      <c r="BE172" s="396"/>
      <c r="BF172" s="396"/>
      <c r="BG172" s="396"/>
      <c r="BH172" s="397"/>
      <c r="BI172" s="397"/>
      <c r="BJ172" s="397"/>
      <c r="BK172" s="397"/>
      <c r="BL172" s="397"/>
      <c r="BM172" s="397"/>
      <c r="BN172" s="397"/>
      <c r="BO172" s="397"/>
      <c r="BP172" s="397"/>
      <c r="BQ172" s="397"/>
      <c r="BR172" s="397"/>
      <c r="BS172" s="397"/>
      <c r="BT172" s="397"/>
      <c r="BU172" s="397"/>
      <c r="BV172" s="397"/>
      <c r="BW172" s="397"/>
      <c r="BX172" s="397"/>
      <c r="BY172" s="398"/>
    </row>
    <row r="173" spans="1:77" s="30" customFormat="1" ht="25.5" customHeight="1" x14ac:dyDescent="0.2">
      <c r="A173" s="399"/>
      <c r="B173" s="400"/>
      <c r="C173" s="400"/>
      <c r="D173" s="400"/>
      <c r="E173" s="401"/>
      <c r="F173" s="401"/>
      <c r="G173" s="401"/>
      <c r="H173" s="401"/>
      <c r="I173" s="401"/>
      <c r="J173" s="401"/>
      <c r="K173" s="401"/>
      <c r="L173" s="401"/>
      <c r="M173" s="401"/>
      <c r="N173" s="401"/>
      <c r="O173" s="401"/>
      <c r="P173" s="401"/>
      <c r="Q173" s="401"/>
      <c r="R173" s="401"/>
      <c r="S173" s="401"/>
      <c r="T173" s="401"/>
      <c r="U173" s="401"/>
      <c r="V173" s="401"/>
      <c r="W173" s="401"/>
      <c r="X173" s="401"/>
      <c r="Y173" s="401"/>
      <c r="Z173" s="402"/>
      <c r="AA173" s="402"/>
      <c r="AB173" s="402"/>
      <c r="AC173" s="402"/>
      <c r="AD173" s="402"/>
      <c r="AE173" s="402"/>
      <c r="AF173" s="402"/>
      <c r="AG173" s="402"/>
      <c r="AH173" s="396"/>
      <c r="AI173" s="396"/>
      <c r="AJ173" s="396"/>
      <c r="AK173" s="396"/>
      <c r="AL173" s="403"/>
      <c r="AM173" s="403"/>
      <c r="AN173" s="403"/>
      <c r="AO173" s="403"/>
      <c r="AP173" s="403"/>
      <c r="AQ173" s="403"/>
      <c r="AR173" s="403"/>
      <c r="AS173" s="403"/>
      <c r="AT173" s="404"/>
      <c r="AU173" s="404"/>
      <c r="AV173" s="404"/>
      <c r="AW173" s="404"/>
      <c r="AX173" s="404"/>
      <c r="AY173" s="404"/>
      <c r="AZ173" s="404"/>
      <c r="BA173" s="404"/>
      <c r="BB173" s="404"/>
      <c r="BC173" s="395"/>
      <c r="BD173" s="396"/>
      <c r="BE173" s="396"/>
      <c r="BF173" s="396"/>
      <c r="BG173" s="396"/>
      <c r="BH173" s="397"/>
      <c r="BI173" s="397"/>
      <c r="BJ173" s="397"/>
      <c r="BK173" s="397"/>
      <c r="BL173" s="397"/>
      <c r="BM173" s="397"/>
      <c r="BN173" s="397"/>
      <c r="BO173" s="397"/>
      <c r="BP173" s="397"/>
      <c r="BQ173" s="397"/>
      <c r="BR173" s="397"/>
      <c r="BS173" s="397"/>
      <c r="BT173" s="397"/>
      <c r="BU173" s="397"/>
      <c r="BV173" s="397"/>
      <c r="BW173" s="397"/>
      <c r="BX173" s="397"/>
      <c r="BY173" s="398"/>
    </row>
    <row r="174" spans="1:77" s="30" customFormat="1" ht="25.5" customHeight="1" x14ac:dyDescent="0.2">
      <c r="A174" s="399"/>
      <c r="B174" s="400"/>
      <c r="C174" s="400"/>
      <c r="D174" s="400"/>
      <c r="E174" s="401"/>
      <c r="F174" s="401"/>
      <c r="G174" s="401"/>
      <c r="H174" s="401"/>
      <c r="I174" s="401"/>
      <c r="J174" s="401"/>
      <c r="K174" s="401"/>
      <c r="L174" s="401"/>
      <c r="M174" s="401"/>
      <c r="N174" s="401"/>
      <c r="O174" s="401"/>
      <c r="P174" s="401"/>
      <c r="Q174" s="401"/>
      <c r="R174" s="401"/>
      <c r="S174" s="401"/>
      <c r="T174" s="401"/>
      <c r="U174" s="401"/>
      <c r="V174" s="401"/>
      <c r="W174" s="401"/>
      <c r="X174" s="401"/>
      <c r="Y174" s="401"/>
      <c r="Z174" s="402"/>
      <c r="AA174" s="402"/>
      <c r="AB174" s="402"/>
      <c r="AC174" s="402"/>
      <c r="AD174" s="402"/>
      <c r="AE174" s="402"/>
      <c r="AF174" s="402"/>
      <c r="AG174" s="402"/>
      <c r="AH174" s="396"/>
      <c r="AI174" s="396"/>
      <c r="AJ174" s="396"/>
      <c r="AK174" s="396"/>
      <c r="AL174" s="403"/>
      <c r="AM174" s="403"/>
      <c r="AN174" s="403"/>
      <c r="AO174" s="403"/>
      <c r="AP174" s="403"/>
      <c r="AQ174" s="403"/>
      <c r="AR174" s="403"/>
      <c r="AS174" s="403"/>
      <c r="AT174" s="404"/>
      <c r="AU174" s="404"/>
      <c r="AV174" s="404"/>
      <c r="AW174" s="404"/>
      <c r="AX174" s="404"/>
      <c r="AY174" s="404"/>
      <c r="AZ174" s="404"/>
      <c r="BA174" s="404"/>
      <c r="BB174" s="404"/>
      <c r="BC174" s="395"/>
      <c r="BD174" s="396"/>
      <c r="BE174" s="396"/>
      <c r="BF174" s="396"/>
      <c r="BG174" s="396"/>
      <c r="BH174" s="397"/>
      <c r="BI174" s="397"/>
      <c r="BJ174" s="397"/>
      <c r="BK174" s="397"/>
      <c r="BL174" s="397"/>
      <c r="BM174" s="397"/>
      <c r="BN174" s="397"/>
      <c r="BO174" s="397"/>
      <c r="BP174" s="397"/>
      <c r="BQ174" s="397"/>
      <c r="BR174" s="397"/>
      <c r="BS174" s="397"/>
      <c r="BT174" s="397"/>
      <c r="BU174" s="397"/>
      <c r="BV174" s="397"/>
      <c r="BW174" s="397"/>
      <c r="BX174" s="397"/>
      <c r="BY174" s="398"/>
    </row>
    <row r="175" spans="1:77" s="30" customFormat="1" ht="25.5" customHeight="1" x14ac:dyDescent="0.2">
      <c r="A175" s="399"/>
      <c r="B175" s="400"/>
      <c r="C175" s="400"/>
      <c r="D175" s="400"/>
      <c r="E175" s="401"/>
      <c r="F175" s="401"/>
      <c r="G175" s="401"/>
      <c r="H175" s="401"/>
      <c r="I175" s="401"/>
      <c r="J175" s="401"/>
      <c r="K175" s="401"/>
      <c r="L175" s="401"/>
      <c r="M175" s="401"/>
      <c r="N175" s="401"/>
      <c r="O175" s="401"/>
      <c r="P175" s="401"/>
      <c r="Q175" s="401"/>
      <c r="R175" s="401"/>
      <c r="S175" s="401"/>
      <c r="T175" s="401"/>
      <c r="U175" s="401"/>
      <c r="V175" s="401"/>
      <c r="W175" s="401"/>
      <c r="X175" s="401"/>
      <c r="Y175" s="401"/>
      <c r="Z175" s="402"/>
      <c r="AA175" s="402"/>
      <c r="AB175" s="402"/>
      <c r="AC175" s="402"/>
      <c r="AD175" s="402"/>
      <c r="AE175" s="402"/>
      <c r="AF175" s="402"/>
      <c r="AG175" s="402"/>
      <c r="AH175" s="396"/>
      <c r="AI175" s="396"/>
      <c r="AJ175" s="396"/>
      <c r="AK175" s="396"/>
      <c r="AL175" s="403"/>
      <c r="AM175" s="403"/>
      <c r="AN175" s="403"/>
      <c r="AO175" s="403"/>
      <c r="AP175" s="403"/>
      <c r="AQ175" s="403"/>
      <c r="AR175" s="403"/>
      <c r="AS175" s="403"/>
      <c r="AT175" s="404"/>
      <c r="AU175" s="404"/>
      <c r="AV175" s="404"/>
      <c r="AW175" s="404"/>
      <c r="AX175" s="404"/>
      <c r="AY175" s="404"/>
      <c r="AZ175" s="404"/>
      <c r="BA175" s="404"/>
      <c r="BB175" s="404"/>
      <c r="BC175" s="395"/>
      <c r="BD175" s="396"/>
      <c r="BE175" s="396"/>
      <c r="BF175" s="396"/>
      <c r="BG175" s="396"/>
      <c r="BH175" s="397"/>
      <c r="BI175" s="397"/>
      <c r="BJ175" s="397"/>
      <c r="BK175" s="397"/>
      <c r="BL175" s="397"/>
      <c r="BM175" s="397"/>
      <c r="BN175" s="397"/>
      <c r="BO175" s="397"/>
      <c r="BP175" s="397"/>
      <c r="BQ175" s="397"/>
      <c r="BR175" s="397"/>
      <c r="BS175" s="397"/>
      <c r="BT175" s="397"/>
      <c r="BU175" s="397"/>
      <c r="BV175" s="397"/>
      <c r="BW175" s="397"/>
      <c r="BX175" s="397"/>
      <c r="BY175" s="398"/>
    </row>
    <row r="176" spans="1:77" s="30" customFormat="1" ht="25.5" customHeight="1" x14ac:dyDescent="0.2">
      <c r="A176" s="399"/>
      <c r="B176" s="400"/>
      <c r="C176" s="400"/>
      <c r="D176" s="400"/>
      <c r="E176" s="401"/>
      <c r="F176" s="401"/>
      <c r="G176" s="401"/>
      <c r="H176" s="401"/>
      <c r="I176" s="401"/>
      <c r="J176" s="401"/>
      <c r="K176" s="401"/>
      <c r="L176" s="401"/>
      <c r="M176" s="401"/>
      <c r="N176" s="401"/>
      <c r="O176" s="401"/>
      <c r="P176" s="401"/>
      <c r="Q176" s="401"/>
      <c r="R176" s="401"/>
      <c r="S176" s="401"/>
      <c r="T176" s="401"/>
      <c r="U176" s="401"/>
      <c r="V176" s="401"/>
      <c r="W176" s="401"/>
      <c r="X176" s="401"/>
      <c r="Y176" s="401"/>
      <c r="Z176" s="402"/>
      <c r="AA176" s="402"/>
      <c r="AB176" s="402"/>
      <c r="AC176" s="402"/>
      <c r="AD176" s="402"/>
      <c r="AE176" s="402"/>
      <c r="AF176" s="402"/>
      <c r="AG176" s="402"/>
      <c r="AH176" s="396"/>
      <c r="AI176" s="396"/>
      <c r="AJ176" s="396"/>
      <c r="AK176" s="396"/>
      <c r="AL176" s="403"/>
      <c r="AM176" s="403"/>
      <c r="AN176" s="403"/>
      <c r="AO176" s="403"/>
      <c r="AP176" s="403"/>
      <c r="AQ176" s="403"/>
      <c r="AR176" s="403"/>
      <c r="AS176" s="403"/>
      <c r="AT176" s="404"/>
      <c r="AU176" s="404"/>
      <c r="AV176" s="404"/>
      <c r="AW176" s="404"/>
      <c r="AX176" s="404"/>
      <c r="AY176" s="404"/>
      <c r="AZ176" s="404"/>
      <c r="BA176" s="404"/>
      <c r="BB176" s="404"/>
      <c r="BC176" s="395"/>
      <c r="BD176" s="396"/>
      <c r="BE176" s="396"/>
      <c r="BF176" s="396"/>
      <c r="BG176" s="396"/>
      <c r="BH176" s="397"/>
      <c r="BI176" s="397"/>
      <c r="BJ176" s="397"/>
      <c r="BK176" s="397"/>
      <c r="BL176" s="397"/>
      <c r="BM176" s="397"/>
      <c r="BN176" s="397"/>
      <c r="BO176" s="397"/>
      <c r="BP176" s="397"/>
      <c r="BQ176" s="397"/>
      <c r="BR176" s="397"/>
      <c r="BS176" s="397"/>
      <c r="BT176" s="397"/>
      <c r="BU176" s="397"/>
      <c r="BV176" s="397"/>
      <c r="BW176" s="397"/>
      <c r="BX176" s="397"/>
      <c r="BY176" s="398"/>
    </row>
    <row r="177" spans="1:77" s="30" customFormat="1" ht="25.5" customHeight="1" x14ac:dyDescent="0.2">
      <c r="A177" s="399"/>
      <c r="B177" s="400"/>
      <c r="C177" s="400"/>
      <c r="D177" s="400"/>
      <c r="E177" s="401"/>
      <c r="F177" s="401"/>
      <c r="G177" s="401"/>
      <c r="H177" s="401"/>
      <c r="I177" s="401"/>
      <c r="J177" s="401"/>
      <c r="K177" s="401"/>
      <c r="L177" s="401"/>
      <c r="M177" s="401"/>
      <c r="N177" s="401"/>
      <c r="O177" s="401"/>
      <c r="P177" s="401"/>
      <c r="Q177" s="401"/>
      <c r="R177" s="401"/>
      <c r="S177" s="401"/>
      <c r="T177" s="401"/>
      <c r="U177" s="401"/>
      <c r="V177" s="401"/>
      <c r="W177" s="401"/>
      <c r="X177" s="401"/>
      <c r="Y177" s="401"/>
      <c r="Z177" s="402"/>
      <c r="AA177" s="402"/>
      <c r="AB177" s="402"/>
      <c r="AC177" s="402"/>
      <c r="AD177" s="402"/>
      <c r="AE177" s="402"/>
      <c r="AF177" s="402"/>
      <c r="AG177" s="402"/>
      <c r="AH177" s="396"/>
      <c r="AI177" s="396"/>
      <c r="AJ177" s="396"/>
      <c r="AK177" s="396"/>
      <c r="AL177" s="403"/>
      <c r="AM177" s="403"/>
      <c r="AN177" s="403"/>
      <c r="AO177" s="403"/>
      <c r="AP177" s="403"/>
      <c r="AQ177" s="403"/>
      <c r="AR177" s="403"/>
      <c r="AS177" s="403"/>
      <c r="AT177" s="404"/>
      <c r="AU177" s="404"/>
      <c r="AV177" s="404"/>
      <c r="AW177" s="404"/>
      <c r="AX177" s="404"/>
      <c r="AY177" s="404"/>
      <c r="AZ177" s="404"/>
      <c r="BA177" s="404"/>
      <c r="BB177" s="404"/>
      <c r="BC177" s="395"/>
      <c r="BD177" s="396"/>
      <c r="BE177" s="396"/>
      <c r="BF177" s="396"/>
      <c r="BG177" s="396"/>
      <c r="BH177" s="397"/>
      <c r="BI177" s="397"/>
      <c r="BJ177" s="397"/>
      <c r="BK177" s="397"/>
      <c r="BL177" s="397"/>
      <c r="BM177" s="397"/>
      <c r="BN177" s="397"/>
      <c r="BO177" s="397"/>
      <c r="BP177" s="397"/>
      <c r="BQ177" s="397"/>
      <c r="BR177" s="397"/>
      <c r="BS177" s="397"/>
      <c r="BT177" s="397"/>
      <c r="BU177" s="397"/>
      <c r="BV177" s="397"/>
      <c r="BW177" s="397"/>
      <c r="BX177" s="397"/>
      <c r="BY177" s="398"/>
    </row>
    <row r="178" spans="1:77" s="30" customFormat="1" ht="25.5" customHeight="1" x14ac:dyDescent="0.2">
      <c r="A178" s="399"/>
      <c r="B178" s="400"/>
      <c r="C178" s="400"/>
      <c r="D178" s="400"/>
      <c r="E178" s="401"/>
      <c r="F178" s="401"/>
      <c r="G178" s="401"/>
      <c r="H178" s="401"/>
      <c r="I178" s="401"/>
      <c r="J178" s="401"/>
      <c r="K178" s="401"/>
      <c r="L178" s="401"/>
      <c r="M178" s="401"/>
      <c r="N178" s="401"/>
      <c r="O178" s="401"/>
      <c r="P178" s="401"/>
      <c r="Q178" s="401"/>
      <c r="R178" s="401"/>
      <c r="S178" s="401"/>
      <c r="T178" s="401"/>
      <c r="U178" s="401"/>
      <c r="V178" s="401"/>
      <c r="W178" s="401"/>
      <c r="X178" s="401"/>
      <c r="Y178" s="401"/>
      <c r="Z178" s="402"/>
      <c r="AA178" s="402"/>
      <c r="AB178" s="402"/>
      <c r="AC178" s="402"/>
      <c r="AD178" s="402"/>
      <c r="AE178" s="402"/>
      <c r="AF178" s="402"/>
      <c r="AG178" s="402"/>
      <c r="AH178" s="396"/>
      <c r="AI178" s="396"/>
      <c r="AJ178" s="396"/>
      <c r="AK178" s="396"/>
      <c r="AL178" s="403"/>
      <c r="AM178" s="403"/>
      <c r="AN178" s="403"/>
      <c r="AO178" s="403"/>
      <c r="AP178" s="403"/>
      <c r="AQ178" s="403"/>
      <c r="AR178" s="403"/>
      <c r="AS178" s="403"/>
      <c r="AT178" s="404"/>
      <c r="AU178" s="404"/>
      <c r="AV178" s="404"/>
      <c r="AW178" s="404"/>
      <c r="AX178" s="404"/>
      <c r="AY178" s="404"/>
      <c r="AZ178" s="404"/>
      <c r="BA178" s="404"/>
      <c r="BB178" s="404"/>
      <c r="BC178" s="395"/>
      <c r="BD178" s="396"/>
      <c r="BE178" s="396"/>
      <c r="BF178" s="396"/>
      <c r="BG178" s="396"/>
      <c r="BH178" s="397"/>
      <c r="BI178" s="397"/>
      <c r="BJ178" s="397"/>
      <c r="BK178" s="397"/>
      <c r="BL178" s="397"/>
      <c r="BM178" s="397"/>
      <c r="BN178" s="397"/>
      <c r="BO178" s="397"/>
      <c r="BP178" s="397"/>
      <c r="BQ178" s="397"/>
      <c r="BR178" s="397"/>
      <c r="BS178" s="397"/>
      <c r="BT178" s="397"/>
      <c r="BU178" s="397"/>
      <c r="BV178" s="397"/>
      <c r="BW178" s="397"/>
      <c r="BX178" s="397"/>
      <c r="BY178" s="398"/>
    </row>
    <row r="179" spans="1:77" s="30" customFormat="1" ht="25.5" customHeight="1" x14ac:dyDescent="0.2">
      <c r="A179" s="399"/>
      <c r="B179" s="400"/>
      <c r="C179" s="400"/>
      <c r="D179" s="400"/>
      <c r="E179" s="401"/>
      <c r="F179" s="401"/>
      <c r="G179" s="401"/>
      <c r="H179" s="401"/>
      <c r="I179" s="401"/>
      <c r="J179" s="401"/>
      <c r="K179" s="401"/>
      <c r="L179" s="401"/>
      <c r="M179" s="401"/>
      <c r="N179" s="401"/>
      <c r="O179" s="401"/>
      <c r="P179" s="401"/>
      <c r="Q179" s="401"/>
      <c r="R179" s="401"/>
      <c r="S179" s="401"/>
      <c r="T179" s="401"/>
      <c r="U179" s="401"/>
      <c r="V179" s="401"/>
      <c r="W179" s="401"/>
      <c r="X179" s="401"/>
      <c r="Y179" s="401"/>
      <c r="Z179" s="402"/>
      <c r="AA179" s="402"/>
      <c r="AB179" s="402"/>
      <c r="AC179" s="402"/>
      <c r="AD179" s="402"/>
      <c r="AE179" s="402"/>
      <c r="AF179" s="402"/>
      <c r="AG179" s="402"/>
      <c r="AH179" s="396"/>
      <c r="AI179" s="396"/>
      <c r="AJ179" s="396"/>
      <c r="AK179" s="396"/>
      <c r="AL179" s="403"/>
      <c r="AM179" s="403"/>
      <c r="AN179" s="403"/>
      <c r="AO179" s="403"/>
      <c r="AP179" s="403"/>
      <c r="AQ179" s="403"/>
      <c r="AR179" s="403"/>
      <c r="AS179" s="403"/>
      <c r="AT179" s="404"/>
      <c r="AU179" s="404"/>
      <c r="AV179" s="404"/>
      <c r="AW179" s="404"/>
      <c r="AX179" s="404"/>
      <c r="AY179" s="404"/>
      <c r="AZ179" s="404"/>
      <c r="BA179" s="404"/>
      <c r="BB179" s="404"/>
      <c r="BC179" s="395"/>
      <c r="BD179" s="396"/>
      <c r="BE179" s="396"/>
      <c r="BF179" s="396"/>
      <c r="BG179" s="396"/>
      <c r="BH179" s="397"/>
      <c r="BI179" s="397"/>
      <c r="BJ179" s="397"/>
      <c r="BK179" s="397"/>
      <c r="BL179" s="397"/>
      <c r="BM179" s="397"/>
      <c r="BN179" s="397"/>
      <c r="BO179" s="397"/>
      <c r="BP179" s="397"/>
      <c r="BQ179" s="397"/>
      <c r="BR179" s="397"/>
      <c r="BS179" s="397"/>
      <c r="BT179" s="397"/>
      <c r="BU179" s="397"/>
      <c r="BV179" s="397"/>
      <c r="BW179" s="397"/>
      <c r="BX179" s="397"/>
      <c r="BY179" s="398"/>
    </row>
    <row r="180" spans="1:77" s="30" customFormat="1" ht="25.5" customHeight="1" x14ac:dyDescent="0.2">
      <c r="A180" s="399"/>
      <c r="B180" s="400"/>
      <c r="C180" s="400"/>
      <c r="D180" s="400"/>
      <c r="E180" s="401"/>
      <c r="F180" s="401"/>
      <c r="G180" s="401"/>
      <c r="H180" s="401"/>
      <c r="I180" s="401"/>
      <c r="J180" s="401"/>
      <c r="K180" s="401"/>
      <c r="L180" s="401"/>
      <c r="M180" s="401"/>
      <c r="N180" s="401"/>
      <c r="O180" s="401"/>
      <c r="P180" s="401"/>
      <c r="Q180" s="401"/>
      <c r="R180" s="401"/>
      <c r="S180" s="401"/>
      <c r="T180" s="401"/>
      <c r="U180" s="401"/>
      <c r="V180" s="401"/>
      <c r="W180" s="401"/>
      <c r="X180" s="401"/>
      <c r="Y180" s="401"/>
      <c r="Z180" s="402"/>
      <c r="AA180" s="402"/>
      <c r="AB180" s="402"/>
      <c r="AC180" s="402"/>
      <c r="AD180" s="402"/>
      <c r="AE180" s="402"/>
      <c r="AF180" s="402"/>
      <c r="AG180" s="402"/>
      <c r="AH180" s="396"/>
      <c r="AI180" s="396"/>
      <c r="AJ180" s="396"/>
      <c r="AK180" s="396"/>
      <c r="AL180" s="403"/>
      <c r="AM180" s="403"/>
      <c r="AN180" s="403"/>
      <c r="AO180" s="403"/>
      <c r="AP180" s="403"/>
      <c r="AQ180" s="403"/>
      <c r="AR180" s="403"/>
      <c r="AS180" s="403"/>
      <c r="AT180" s="404"/>
      <c r="AU180" s="404"/>
      <c r="AV180" s="404"/>
      <c r="AW180" s="404"/>
      <c r="AX180" s="404"/>
      <c r="AY180" s="404"/>
      <c r="AZ180" s="404"/>
      <c r="BA180" s="404"/>
      <c r="BB180" s="404"/>
      <c r="BC180" s="395"/>
      <c r="BD180" s="396"/>
      <c r="BE180" s="396"/>
      <c r="BF180" s="396"/>
      <c r="BG180" s="396"/>
      <c r="BH180" s="397"/>
      <c r="BI180" s="397"/>
      <c r="BJ180" s="397"/>
      <c r="BK180" s="397"/>
      <c r="BL180" s="397"/>
      <c r="BM180" s="397"/>
      <c r="BN180" s="397"/>
      <c r="BO180" s="397"/>
      <c r="BP180" s="397"/>
      <c r="BQ180" s="397"/>
      <c r="BR180" s="397"/>
      <c r="BS180" s="397"/>
      <c r="BT180" s="397"/>
      <c r="BU180" s="397"/>
      <c r="BV180" s="397"/>
      <c r="BW180" s="397"/>
      <c r="BX180" s="397"/>
      <c r="BY180" s="398"/>
    </row>
    <row r="181" spans="1:77" s="30" customFormat="1" ht="26.25" customHeight="1" x14ac:dyDescent="0.2">
      <c r="A181" s="406" t="s">
        <v>308</v>
      </c>
      <c r="B181" s="407"/>
      <c r="C181" s="407"/>
      <c r="D181" s="407"/>
      <c r="E181" s="407"/>
      <c r="F181" s="407"/>
      <c r="G181" s="407"/>
      <c r="H181" s="407"/>
      <c r="I181" s="407"/>
      <c r="J181" s="407"/>
      <c r="K181" s="407"/>
      <c r="L181" s="407"/>
      <c r="M181" s="407"/>
      <c r="N181" s="407"/>
      <c r="O181" s="407"/>
      <c r="P181" s="407"/>
      <c r="Q181" s="407"/>
      <c r="R181" s="407"/>
      <c r="S181" s="407"/>
      <c r="T181" s="407"/>
      <c r="U181" s="407"/>
      <c r="V181" s="407"/>
      <c r="W181" s="407"/>
      <c r="X181" s="407"/>
      <c r="Y181" s="407"/>
      <c r="Z181" s="407"/>
      <c r="AA181" s="407"/>
      <c r="AB181" s="407"/>
      <c r="AC181" s="407"/>
      <c r="AD181" s="407"/>
      <c r="AE181" s="407"/>
      <c r="AF181" s="407"/>
      <c r="AG181" s="407"/>
      <c r="AH181" s="407"/>
      <c r="AI181" s="407"/>
      <c r="AJ181" s="407"/>
      <c r="AK181" s="407"/>
      <c r="AL181" s="407"/>
      <c r="AM181" s="407"/>
      <c r="AN181" s="407"/>
      <c r="AO181" s="407"/>
      <c r="AP181" s="407"/>
      <c r="AQ181" s="407"/>
      <c r="AR181" s="407"/>
      <c r="AS181" s="407"/>
      <c r="AT181" s="408">
        <f>SUM(AT161:BB180)</f>
        <v>0</v>
      </c>
      <c r="AU181" s="408"/>
      <c r="AV181" s="408"/>
      <c r="AW181" s="408"/>
      <c r="AX181" s="408"/>
      <c r="AY181" s="408"/>
      <c r="AZ181" s="408"/>
      <c r="BA181" s="408"/>
      <c r="BB181" s="408"/>
      <c r="BC181" s="409"/>
      <c r="BD181" s="409"/>
      <c r="BE181" s="409"/>
      <c r="BF181" s="409"/>
      <c r="BG181" s="409"/>
      <c r="BH181" s="409"/>
      <c r="BI181" s="409"/>
      <c r="BJ181" s="409"/>
      <c r="BK181" s="409"/>
      <c r="BL181" s="409"/>
      <c r="BM181" s="409"/>
      <c r="BN181" s="409"/>
      <c r="BO181" s="409"/>
      <c r="BP181" s="409"/>
      <c r="BQ181" s="409"/>
      <c r="BR181" s="409"/>
      <c r="BS181" s="409"/>
      <c r="BT181" s="409"/>
      <c r="BU181" s="409"/>
      <c r="BV181" s="409"/>
      <c r="BW181" s="409"/>
      <c r="BX181" s="409"/>
      <c r="BY181" s="410"/>
    </row>
    <row r="182" spans="1:77" s="30" customFormat="1" ht="11.25" customHeight="1" x14ac:dyDescent="0.2">
      <c r="A182" s="259"/>
      <c r="B182" s="259"/>
      <c r="C182" s="259"/>
      <c r="D182" s="259"/>
      <c r="E182" s="259"/>
      <c r="F182" s="259"/>
      <c r="G182" s="259"/>
      <c r="H182" s="259"/>
      <c r="I182" s="259"/>
      <c r="J182" s="259"/>
      <c r="K182" s="259"/>
      <c r="L182" s="259"/>
      <c r="M182" s="259"/>
      <c r="N182" s="259"/>
      <c r="O182" s="259"/>
      <c r="P182" s="259"/>
      <c r="Q182" s="259"/>
      <c r="R182" s="259"/>
      <c r="S182" s="259"/>
      <c r="T182" s="259"/>
      <c r="U182" s="259"/>
      <c r="V182" s="259"/>
      <c r="W182" s="259"/>
      <c r="X182" s="259"/>
      <c r="Y182" s="259"/>
      <c r="Z182" s="260"/>
      <c r="AA182" s="259"/>
      <c r="AB182" s="259"/>
      <c r="AC182" s="259"/>
      <c r="AD182" s="259"/>
      <c r="AE182" s="259"/>
      <c r="AF182" s="259"/>
      <c r="AG182" s="259"/>
      <c r="AH182" s="259"/>
      <c r="AI182" s="259"/>
      <c r="AJ182" s="259"/>
      <c r="AK182" s="259"/>
      <c r="AL182" s="259"/>
      <c r="AM182" s="259"/>
      <c r="AN182" s="259"/>
      <c r="AO182" s="259"/>
      <c r="AP182" s="259"/>
      <c r="AQ182" s="259"/>
      <c r="AR182" s="259"/>
      <c r="AS182" s="259"/>
      <c r="AT182" s="261"/>
      <c r="AU182" s="261"/>
      <c r="AV182" s="261"/>
      <c r="AW182" s="261"/>
      <c r="AX182" s="261"/>
      <c r="AY182" s="261"/>
      <c r="AZ182" s="261"/>
      <c r="BA182" s="261"/>
      <c r="BB182" s="261"/>
      <c r="BC182" s="262"/>
      <c r="BD182" s="262"/>
      <c r="BE182" s="262"/>
      <c r="BF182" s="262"/>
      <c r="BG182" s="262"/>
      <c r="BH182" s="262"/>
      <c r="BI182" s="262"/>
      <c r="BJ182" s="262"/>
      <c r="BK182" s="262"/>
      <c r="BL182" s="262"/>
      <c r="BM182" s="262"/>
      <c r="BN182" s="262"/>
      <c r="BO182" s="262"/>
      <c r="BP182" s="262"/>
      <c r="BQ182" s="262"/>
      <c r="BR182" s="262"/>
      <c r="BS182" s="262"/>
      <c r="BT182" s="262"/>
      <c r="BU182" s="262"/>
      <c r="BV182" s="262"/>
      <c r="BW182" s="262"/>
      <c r="BX182" s="262"/>
      <c r="BY182" s="262"/>
    </row>
    <row r="183" spans="1:77" ht="25.5" customHeight="1" x14ac:dyDescent="0.2">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263"/>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c r="BR183" s="31"/>
      <c r="BS183" s="31"/>
      <c r="BT183" s="31"/>
      <c r="BU183" s="31"/>
      <c r="BV183" s="31"/>
      <c r="BW183" s="31"/>
      <c r="BX183" s="31"/>
      <c r="BY183" s="26" t="s">
        <v>36</v>
      </c>
    </row>
    <row r="184" spans="1:77" ht="17.25" customHeight="1" x14ac:dyDescent="0.2">
      <c r="AJ184" s="280" t="s">
        <v>16</v>
      </c>
      <c r="AK184" s="280"/>
      <c r="AL184" s="280"/>
      <c r="AM184" s="280"/>
      <c r="AN184" s="280"/>
      <c r="AO184" s="280"/>
      <c r="AP184" s="280"/>
      <c r="AQ184" s="280"/>
      <c r="AR184" s="280"/>
      <c r="AS184" s="280"/>
      <c r="AT184" s="280"/>
      <c r="AU184" s="280"/>
      <c r="AV184" s="280"/>
      <c r="AW184" s="280"/>
      <c r="AX184" s="280" t="s">
        <v>17</v>
      </c>
      <c r="AY184" s="280"/>
      <c r="AZ184" s="280"/>
      <c r="BA184" s="280"/>
      <c r="BB184" s="280"/>
      <c r="BC184" s="280"/>
      <c r="BD184" s="280"/>
      <c r="BE184" s="280"/>
      <c r="BF184" s="280"/>
      <c r="BG184" s="280"/>
      <c r="BH184" s="280"/>
      <c r="BI184" s="280"/>
      <c r="BJ184" s="280"/>
      <c r="BK184" s="280"/>
      <c r="BL184" s="411" t="s">
        <v>18</v>
      </c>
      <c r="BM184" s="411"/>
      <c r="BN184" s="411"/>
      <c r="BO184" s="411"/>
      <c r="BP184" s="411"/>
      <c r="BQ184" s="411"/>
      <c r="BR184" s="411"/>
      <c r="BS184" s="411" t="s">
        <v>22</v>
      </c>
      <c r="BT184" s="411"/>
      <c r="BU184" s="411"/>
      <c r="BV184" s="411"/>
      <c r="BW184" s="411"/>
      <c r="BX184" s="411"/>
      <c r="BY184" s="411"/>
    </row>
    <row r="185" spans="1:77" ht="50.25" customHeight="1" x14ac:dyDescent="0.2">
      <c r="A185" s="412"/>
      <c r="B185" s="412"/>
      <c r="C185" s="412"/>
      <c r="D185" s="412"/>
      <c r="E185" s="412"/>
      <c r="F185" s="412"/>
      <c r="G185" s="412"/>
      <c r="H185" s="412"/>
      <c r="I185" s="412"/>
      <c r="J185" s="412"/>
      <c r="K185" s="412"/>
      <c r="L185" s="412"/>
      <c r="M185" s="412"/>
      <c r="N185" s="412"/>
      <c r="O185" s="412"/>
      <c r="P185" s="412"/>
      <c r="Q185" s="412"/>
      <c r="R185" s="412"/>
      <c r="S185" s="412"/>
      <c r="T185" s="412"/>
      <c r="U185" s="412"/>
      <c r="V185" s="412"/>
      <c r="W185" s="412"/>
      <c r="X185" s="412"/>
      <c r="Y185" s="412"/>
      <c r="Z185" s="412"/>
      <c r="AA185" s="412"/>
      <c r="AB185" s="412"/>
      <c r="AC185" s="412"/>
      <c r="AD185" s="412"/>
      <c r="AE185" s="412"/>
      <c r="AF185" s="412"/>
      <c r="AG185" s="412"/>
      <c r="AH185" s="412"/>
      <c r="AI185" s="412"/>
      <c r="AJ185" s="271"/>
      <c r="AK185" s="271"/>
      <c r="AL185" s="271"/>
      <c r="AM185" s="271"/>
      <c r="AN185" s="271"/>
      <c r="AO185" s="271"/>
      <c r="AP185" s="271"/>
      <c r="AQ185" s="271"/>
      <c r="AR185" s="271"/>
      <c r="AS185" s="271"/>
      <c r="AT185" s="271"/>
      <c r="AU185" s="271"/>
      <c r="AV185" s="271"/>
      <c r="AW185" s="271"/>
      <c r="AX185" s="271"/>
      <c r="AY185" s="271"/>
      <c r="AZ185" s="271"/>
      <c r="BA185" s="271"/>
      <c r="BB185" s="271"/>
      <c r="BC185" s="271"/>
      <c r="BD185" s="271"/>
      <c r="BE185" s="271"/>
      <c r="BF185" s="271"/>
      <c r="BG185" s="271"/>
      <c r="BH185" s="271"/>
      <c r="BI185" s="271"/>
      <c r="BJ185" s="271"/>
      <c r="BK185" s="271"/>
      <c r="BL185" s="271"/>
      <c r="BM185" s="271"/>
      <c r="BN185" s="271"/>
      <c r="BO185" s="271"/>
      <c r="BP185" s="271"/>
      <c r="BQ185" s="271"/>
      <c r="BR185" s="271"/>
      <c r="BS185" s="271"/>
      <c r="BT185" s="271"/>
      <c r="BU185" s="271"/>
      <c r="BV185" s="271"/>
      <c r="BW185" s="271"/>
      <c r="BX185" s="271"/>
      <c r="BY185" s="271"/>
    </row>
  </sheetData>
  <sheetProtection sheet="1" objects="1" scenarios="1" selectLockedCells="1" selectUnlockedCells="1"/>
  <mergeCells count="1090">
    <mergeCell ref="BS185:BY185"/>
    <mergeCell ref="A185:AI185"/>
    <mergeCell ref="AJ185:AP185"/>
    <mergeCell ref="AQ185:AW185"/>
    <mergeCell ref="AX185:BD185"/>
    <mergeCell ref="BE185:BK185"/>
    <mergeCell ref="BL185:BR185"/>
    <mergeCell ref="BC180:BG180"/>
    <mergeCell ref="BH180:BY180"/>
    <mergeCell ref="A181:AS181"/>
    <mergeCell ref="AT181:BB181"/>
    <mergeCell ref="BC181:BY181"/>
    <mergeCell ref="AJ184:AW184"/>
    <mergeCell ref="AX184:BK184"/>
    <mergeCell ref="BL184:BR184"/>
    <mergeCell ref="BS184:BY184"/>
    <mergeCell ref="AT179:BB179"/>
    <mergeCell ref="BC179:BG179"/>
    <mergeCell ref="BH179:BY179"/>
    <mergeCell ref="A180:B180"/>
    <mergeCell ref="C180:D180"/>
    <mergeCell ref="E180:Y180"/>
    <mergeCell ref="Z180:AG180"/>
    <mergeCell ref="AH180:AK180"/>
    <mergeCell ref="AL180:AS180"/>
    <mergeCell ref="AT180:BB180"/>
    <mergeCell ref="A179:B179"/>
    <mergeCell ref="C179:D179"/>
    <mergeCell ref="E179:Y179"/>
    <mergeCell ref="Z179:AG179"/>
    <mergeCell ref="AH179:AK179"/>
    <mergeCell ref="AL179:AS179"/>
    <mergeCell ref="BH177:BY177"/>
    <mergeCell ref="A178:B178"/>
    <mergeCell ref="C178:D178"/>
    <mergeCell ref="E178:Y178"/>
    <mergeCell ref="Z178:AG178"/>
    <mergeCell ref="AH178:AK178"/>
    <mergeCell ref="AL178:AS178"/>
    <mergeCell ref="AT178:BB178"/>
    <mergeCell ref="BC178:BG178"/>
    <mergeCell ref="BH178:BY178"/>
    <mergeCell ref="BC176:BG176"/>
    <mergeCell ref="BH176:BY176"/>
    <mergeCell ref="A177:B177"/>
    <mergeCell ref="C177:D177"/>
    <mergeCell ref="E177:Y177"/>
    <mergeCell ref="Z177:AG177"/>
    <mergeCell ref="AH177:AK177"/>
    <mergeCell ref="AL177:AS177"/>
    <mergeCell ref="AT177:BB177"/>
    <mergeCell ref="BC177:BG177"/>
    <mergeCell ref="AT175:BB175"/>
    <mergeCell ref="BC175:BG175"/>
    <mergeCell ref="BH175:BY175"/>
    <mergeCell ref="A176:B176"/>
    <mergeCell ref="C176:D176"/>
    <mergeCell ref="E176:Y176"/>
    <mergeCell ref="Z176:AG176"/>
    <mergeCell ref="AH176:AK176"/>
    <mergeCell ref="AL176:AS176"/>
    <mergeCell ref="AT176:BB176"/>
    <mergeCell ref="A175:B175"/>
    <mergeCell ref="C175:D175"/>
    <mergeCell ref="E175:Y175"/>
    <mergeCell ref="Z175:AG175"/>
    <mergeCell ref="AH175:AK175"/>
    <mergeCell ref="AL175:AS175"/>
    <mergeCell ref="BH173:BY173"/>
    <mergeCell ref="A174:B174"/>
    <mergeCell ref="C174:D174"/>
    <mergeCell ref="E174:Y174"/>
    <mergeCell ref="Z174:AG174"/>
    <mergeCell ref="AH174:AK174"/>
    <mergeCell ref="AL174:AS174"/>
    <mergeCell ref="AT174:BB174"/>
    <mergeCell ref="BC174:BG174"/>
    <mergeCell ref="BH174:BY174"/>
    <mergeCell ref="BC172:BG172"/>
    <mergeCell ref="BH172:BY172"/>
    <mergeCell ref="A173:B173"/>
    <mergeCell ref="C173:D173"/>
    <mergeCell ref="E173:Y173"/>
    <mergeCell ref="Z173:AG173"/>
    <mergeCell ref="AH173:AK173"/>
    <mergeCell ref="AL173:AS173"/>
    <mergeCell ref="AT173:BB173"/>
    <mergeCell ref="BC173:BG173"/>
    <mergeCell ref="AT171:BB171"/>
    <mergeCell ref="BC171:BG171"/>
    <mergeCell ref="BH171:BY171"/>
    <mergeCell ref="A172:B172"/>
    <mergeCell ref="C172:D172"/>
    <mergeCell ref="E172:Y172"/>
    <mergeCell ref="Z172:AG172"/>
    <mergeCell ref="AH172:AK172"/>
    <mergeCell ref="AL172:AS172"/>
    <mergeCell ref="AT172:BB172"/>
    <mergeCell ref="A171:B171"/>
    <mergeCell ref="C171:D171"/>
    <mergeCell ref="E171:Y171"/>
    <mergeCell ref="Z171:AG171"/>
    <mergeCell ref="AH171:AK171"/>
    <mergeCell ref="AL171:AS171"/>
    <mergeCell ref="BH169:BY169"/>
    <mergeCell ref="A170:B170"/>
    <mergeCell ref="C170:D170"/>
    <mergeCell ref="E170:Y170"/>
    <mergeCell ref="Z170:AG170"/>
    <mergeCell ref="AH170:AK170"/>
    <mergeCell ref="AL170:AS170"/>
    <mergeCell ref="AT170:BB170"/>
    <mergeCell ref="BC170:BG170"/>
    <mergeCell ref="BH170:BY170"/>
    <mergeCell ref="BC168:BG168"/>
    <mergeCell ref="BH168:BY168"/>
    <mergeCell ref="A169:B169"/>
    <mergeCell ref="C169:D169"/>
    <mergeCell ref="E169:Y169"/>
    <mergeCell ref="Z169:AG169"/>
    <mergeCell ref="AH169:AK169"/>
    <mergeCell ref="AL169:AS169"/>
    <mergeCell ref="AT169:BB169"/>
    <mergeCell ref="BC169:BG169"/>
    <mergeCell ref="AT167:BB167"/>
    <mergeCell ref="BC167:BG167"/>
    <mergeCell ref="BH167:BY167"/>
    <mergeCell ref="A168:B168"/>
    <mergeCell ref="C168:D168"/>
    <mergeCell ref="E168:Y168"/>
    <mergeCell ref="Z168:AG168"/>
    <mergeCell ref="AH168:AK168"/>
    <mergeCell ref="AL168:AS168"/>
    <mergeCell ref="AT168:BB168"/>
    <mergeCell ref="A167:B167"/>
    <mergeCell ref="C167:D167"/>
    <mergeCell ref="E167:Y167"/>
    <mergeCell ref="Z167:AG167"/>
    <mergeCell ref="AH167:AK167"/>
    <mergeCell ref="AL167:AS167"/>
    <mergeCell ref="BH165:BY165"/>
    <mergeCell ref="A166:B166"/>
    <mergeCell ref="C166:D166"/>
    <mergeCell ref="E166:Y166"/>
    <mergeCell ref="Z166:AG166"/>
    <mergeCell ref="AH166:AK166"/>
    <mergeCell ref="AL166:AS166"/>
    <mergeCell ref="AT166:BB166"/>
    <mergeCell ref="BC166:BG166"/>
    <mergeCell ref="BH166:BY166"/>
    <mergeCell ref="BC164:BG164"/>
    <mergeCell ref="BH164:BY164"/>
    <mergeCell ref="A165:B165"/>
    <mergeCell ref="C165:D165"/>
    <mergeCell ref="E165:Y165"/>
    <mergeCell ref="Z165:AG165"/>
    <mergeCell ref="AH165:AK165"/>
    <mergeCell ref="AL165:AS165"/>
    <mergeCell ref="AT165:BB165"/>
    <mergeCell ref="BC165:BG165"/>
    <mergeCell ref="AT163:BB163"/>
    <mergeCell ref="BC163:BG163"/>
    <mergeCell ref="BH163:BY163"/>
    <mergeCell ref="A164:B164"/>
    <mergeCell ref="C164:D164"/>
    <mergeCell ref="E164:Y164"/>
    <mergeCell ref="Z164:AG164"/>
    <mergeCell ref="AH164:AK164"/>
    <mergeCell ref="AL164:AS164"/>
    <mergeCell ref="AT164:BB164"/>
    <mergeCell ref="A163:B163"/>
    <mergeCell ref="C163:D163"/>
    <mergeCell ref="E163:Y163"/>
    <mergeCell ref="Z163:AG163"/>
    <mergeCell ref="AH163:AK163"/>
    <mergeCell ref="AL163:AS163"/>
    <mergeCell ref="BH161:BY161"/>
    <mergeCell ref="A162:B162"/>
    <mergeCell ref="C162:D162"/>
    <mergeCell ref="E162:Y162"/>
    <mergeCell ref="Z162:AG162"/>
    <mergeCell ref="AH162:AK162"/>
    <mergeCell ref="AL162:AS162"/>
    <mergeCell ref="AT162:BB162"/>
    <mergeCell ref="BC162:BG162"/>
    <mergeCell ref="BH162:BY162"/>
    <mergeCell ref="BC160:BG160"/>
    <mergeCell ref="BH160:BY160"/>
    <mergeCell ref="A161:B161"/>
    <mergeCell ref="C161:D161"/>
    <mergeCell ref="E161:Y161"/>
    <mergeCell ref="Z161:AG161"/>
    <mergeCell ref="AH161:AK161"/>
    <mergeCell ref="AL161:AS161"/>
    <mergeCell ref="AT161:BB161"/>
    <mergeCell ref="BC161:BG161"/>
    <mergeCell ref="AW155:BY155"/>
    <mergeCell ref="AW156:BW156"/>
    <mergeCell ref="AW157:BW157"/>
    <mergeCell ref="A160:B160"/>
    <mergeCell ref="C160:D160"/>
    <mergeCell ref="E160:Y160"/>
    <mergeCell ref="Z160:AG160"/>
    <mergeCell ref="AH160:AK160"/>
    <mergeCell ref="AL160:AS160"/>
    <mergeCell ref="AT160:BB160"/>
    <mergeCell ref="BJ151:BM151"/>
    <mergeCell ref="BP151:BR151"/>
    <mergeCell ref="BU151:BW151"/>
    <mergeCell ref="A152:R152"/>
    <mergeCell ref="A154:AE154"/>
    <mergeCell ref="AF154:AM154"/>
    <mergeCell ref="AW154:BY154"/>
    <mergeCell ref="BS148:BY148"/>
    <mergeCell ref="Z149:BA150"/>
    <mergeCell ref="BE149:BR149"/>
    <mergeCell ref="BS149:BY149"/>
    <mergeCell ref="BG150:BP150"/>
    <mergeCell ref="BQ150:BY150"/>
    <mergeCell ref="A148:AI148"/>
    <mergeCell ref="AJ148:AP148"/>
    <mergeCell ref="AQ148:AW148"/>
    <mergeCell ref="AX148:BD148"/>
    <mergeCell ref="BE148:BK148"/>
    <mergeCell ref="BL148:BR148"/>
    <mergeCell ref="BC143:BG143"/>
    <mergeCell ref="BH143:BY143"/>
    <mergeCell ref="A144:AS144"/>
    <mergeCell ref="AT144:BB144"/>
    <mergeCell ref="BC144:BY144"/>
    <mergeCell ref="AJ147:AW147"/>
    <mergeCell ref="AX147:BK147"/>
    <mergeCell ref="BL147:BR147"/>
    <mergeCell ref="BS147:BY147"/>
    <mergeCell ref="AT142:BB142"/>
    <mergeCell ref="BC142:BG142"/>
    <mergeCell ref="BH142:BY142"/>
    <mergeCell ref="A143:B143"/>
    <mergeCell ref="C143:D143"/>
    <mergeCell ref="E143:Y143"/>
    <mergeCell ref="Z143:AG143"/>
    <mergeCell ref="AH143:AK143"/>
    <mergeCell ref="AL143:AS143"/>
    <mergeCell ref="AT143:BB143"/>
    <mergeCell ref="A142:B142"/>
    <mergeCell ref="C142:D142"/>
    <mergeCell ref="E142:Y142"/>
    <mergeCell ref="Z142:AG142"/>
    <mergeCell ref="AH142:AK142"/>
    <mergeCell ref="AL142:AS142"/>
    <mergeCell ref="BH140:BY140"/>
    <mergeCell ref="A141:B141"/>
    <mergeCell ref="C141:D141"/>
    <mergeCell ref="E141:Y141"/>
    <mergeCell ref="Z141:AG141"/>
    <mergeCell ref="AH141:AK141"/>
    <mergeCell ref="AL141:AS141"/>
    <mergeCell ref="AT141:BB141"/>
    <mergeCell ref="BC141:BG141"/>
    <mergeCell ref="BH141:BY141"/>
    <mergeCell ref="BC139:BG139"/>
    <mergeCell ref="BH139:BY139"/>
    <mergeCell ref="A140:B140"/>
    <mergeCell ref="C140:D140"/>
    <mergeCell ref="E140:Y140"/>
    <mergeCell ref="Z140:AG140"/>
    <mergeCell ref="AH140:AK140"/>
    <mergeCell ref="AL140:AS140"/>
    <mergeCell ref="AT140:BB140"/>
    <mergeCell ref="BC140:BG140"/>
    <mergeCell ref="AT138:BB138"/>
    <mergeCell ref="BC138:BG138"/>
    <mergeCell ref="BH138:BY138"/>
    <mergeCell ref="A139:B139"/>
    <mergeCell ref="C139:D139"/>
    <mergeCell ref="E139:Y139"/>
    <mergeCell ref="Z139:AG139"/>
    <mergeCell ref="AH139:AK139"/>
    <mergeCell ref="AL139:AS139"/>
    <mergeCell ref="AT139:BB139"/>
    <mergeCell ref="A138:B138"/>
    <mergeCell ref="C138:D138"/>
    <mergeCell ref="E138:Y138"/>
    <mergeCell ref="Z138:AG138"/>
    <mergeCell ref="AH138:AK138"/>
    <mergeCell ref="AL138:AS138"/>
    <mergeCell ref="BH136:BY136"/>
    <mergeCell ref="A137:B137"/>
    <mergeCell ref="C137:D137"/>
    <mergeCell ref="E137:Y137"/>
    <mergeCell ref="Z137:AG137"/>
    <mergeCell ref="AH137:AK137"/>
    <mergeCell ref="AL137:AS137"/>
    <mergeCell ref="AT137:BB137"/>
    <mergeCell ref="BC137:BG137"/>
    <mergeCell ref="BH137:BY137"/>
    <mergeCell ref="BC135:BG135"/>
    <mergeCell ref="BH135:BY135"/>
    <mergeCell ref="A136:B136"/>
    <mergeCell ref="C136:D136"/>
    <mergeCell ref="E136:Y136"/>
    <mergeCell ref="Z136:AG136"/>
    <mergeCell ref="AH136:AK136"/>
    <mergeCell ref="AL136:AS136"/>
    <mergeCell ref="AT136:BB136"/>
    <mergeCell ref="BC136:BG136"/>
    <mergeCell ref="AT134:BB134"/>
    <mergeCell ref="BC134:BG134"/>
    <mergeCell ref="BH134:BY134"/>
    <mergeCell ref="A135:B135"/>
    <mergeCell ref="C135:D135"/>
    <mergeCell ref="E135:Y135"/>
    <mergeCell ref="Z135:AG135"/>
    <mergeCell ref="AH135:AK135"/>
    <mergeCell ref="AL135:AS135"/>
    <mergeCell ref="AT135:BB135"/>
    <mergeCell ref="A134:B134"/>
    <mergeCell ref="C134:D134"/>
    <mergeCell ref="E134:Y134"/>
    <mergeCell ref="Z134:AG134"/>
    <mergeCell ref="AH134:AK134"/>
    <mergeCell ref="AL134:AS134"/>
    <mergeCell ref="BH132:BY132"/>
    <mergeCell ref="A133:B133"/>
    <mergeCell ref="C133:D133"/>
    <mergeCell ref="E133:Y133"/>
    <mergeCell ref="Z133:AG133"/>
    <mergeCell ref="AH133:AK133"/>
    <mergeCell ref="AL133:AS133"/>
    <mergeCell ref="AT133:BB133"/>
    <mergeCell ref="BC133:BG133"/>
    <mergeCell ref="BH133:BY133"/>
    <mergeCell ref="BC131:BG131"/>
    <mergeCell ref="BH131:BY131"/>
    <mergeCell ref="A132:B132"/>
    <mergeCell ref="C132:D132"/>
    <mergeCell ref="E132:Y132"/>
    <mergeCell ref="Z132:AG132"/>
    <mergeCell ref="AH132:AK132"/>
    <mergeCell ref="AL132:AS132"/>
    <mergeCell ref="AT132:BB132"/>
    <mergeCell ref="BC132:BG132"/>
    <mergeCell ref="AT130:BB130"/>
    <mergeCell ref="BC130:BG130"/>
    <mergeCell ref="BH130:BY130"/>
    <mergeCell ref="A131:B131"/>
    <mergeCell ref="C131:D131"/>
    <mergeCell ref="E131:Y131"/>
    <mergeCell ref="Z131:AG131"/>
    <mergeCell ref="AH131:AK131"/>
    <mergeCell ref="AL131:AS131"/>
    <mergeCell ref="AT131:BB131"/>
    <mergeCell ref="A130:B130"/>
    <mergeCell ref="C130:D130"/>
    <mergeCell ref="E130:Y130"/>
    <mergeCell ref="Z130:AG130"/>
    <mergeCell ref="AH130:AK130"/>
    <mergeCell ref="AL130:AS130"/>
    <mergeCell ref="BH128:BY128"/>
    <mergeCell ref="A129:B129"/>
    <mergeCell ref="C129:D129"/>
    <mergeCell ref="E129:Y129"/>
    <mergeCell ref="Z129:AG129"/>
    <mergeCell ref="AH129:AK129"/>
    <mergeCell ref="AL129:AS129"/>
    <mergeCell ref="AT129:BB129"/>
    <mergeCell ref="BC129:BG129"/>
    <mergeCell ref="BH129:BY129"/>
    <mergeCell ref="BC127:BG127"/>
    <mergeCell ref="BH127:BY127"/>
    <mergeCell ref="A128:B128"/>
    <mergeCell ref="C128:D128"/>
    <mergeCell ref="E128:Y128"/>
    <mergeCell ref="Z128:AG128"/>
    <mergeCell ref="AH128:AK128"/>
    <mergeCell ref="AL128:AS128"/>
    <mergeCell ref="AT128:BB128"/>
    <mergeCell ref="BC128:BG128"/>
    <mergeCell ref="AT126:BB126"/>
    <mergeCell ref="BC126:BG126"/>
    <mergeCell ref="BH126:BY126"/>
    <mergeCell ref="A127:B127"/>
    <mergeCell ref="C127:D127"/>
    <mergeCell ref="E127:Y127"/>
    <mergeCell ref="Z127:AG127"/>
    <mergeCell ref="AH127:AK127"/>
    <mergeCell ref="AL127:AS127"/>
    <mergeCell ref="AT127:BB127"/>
    <mergeCell ref="A126:B126"/>
    <mergeCell ref="C126:D126"/>
    <mergeCell ref="E126:Y126"/>
    <mergeCell ref="Z126:AG126"/>
    <mergeCell ref="AH126:AK126"/>
    <mergeCell ref="AL126:AS126"/>
    <mergeCell ref="BH124:BY124"/>
    <mergeCell ref="A125:B125"/>
    <mergeCell ref="C125:D125"/>
    <mergeCell ref="E125:Y125"/>
    <mergeCell ref="Z125:AG125"/>
    <mergeCell ref="AH125:AK125"/>
    <mergeCell ref="AL125:AS125"/>
    <mergeCell ref="AT125:BB125"/>
    <mergeCell ref="BC125:BG125"/>
    <mergeCell ref="BH125:BY125"/>
    <mergeCell ref="BC123:BG123"/>
    <mergeCell ref="BH123:BY123"/>
    <mergeCell ref="A124:B124"/>
    <mergeCell ref="C124:D124"/>
    <mergeCell ref="E124:Y124"/>
    <mergeCell ref="Z124:AG124"/>
    <mergeCell ref="AH124:AK124"/>
    <mergeCell ref="AL124:AS124"/>
    <mergeCell ref="AT124:BB124"/>
    <mergeCell ref="BC124:BG124"/>
    <mergeCell ref="AW118:BY118"/>
    <mergeCell ref="AW119:BW119"/>
    <mergeCell ref="AW120:BW120"/>
    <mergeCell ref="A123:B123"/>
    <mergeCell ref="C123:D123"/>
    <mergeCell ref="E123:Y123"/>
    <mergeCell ref="Z123:AG123"/>
    <mergeCell ref="AH123:AK123"/>
    <mergeCell ref="AL123:AS123"/>
    <mergeCell ref="AT123:BB123"/>
    <mergeCell ref="BJ114:BM114"/>
    <mergeCell ref="BP114:BR114"/>
    <mergeCell ref="BU114:BW114"/>
    <mergeCell ref="A115:R115"/>
    <mergeCell ref="A117:AE117"/>
    <mergeCell ref="AF117:AM117"/>
    <mergeCell ref="AW117:BY117"/>
    <mergeCell ref="BS111:BY111"/>
    <mergeCell ref="Z112:BA113"/>
    <mergeCell ref="BE112:BR112"/>
    <mergeCell ref="BS112:BY112"/>
    <mergeCell ref="BG113:BP113"/>
    <mergeCell ref="BQ113:BY113"/>
    <mergeCell ref="A111:AI111"/>
    <mergeCell ref="AJ111:AP111"/>
    <mergeCell ref="AQ111:AW111"/>
    <mergeCell ref="AX111:BD111"/>
    <mergeCell ref="BE111:BK111"/>
    <mergeCell ref="BL111:BR111"/>
    <mergeCell ref="BC106:BG106"/>
    <mergeCell ref="BH106:BY106"/>
    <mergeCell ref="A107:AS107"/>
    <mergeCell ref="AT107:BB107"/>
    <mergeCell ref="BC107:BY107"/>
    <mergeCell ref="AJ110:AW110"/>
    <mergeCell ref="AX110:BK110"/>
    <mergeCell ref="BL110:BR110"/>
    <mergeCell ref="BS110:BY110"/>
    <mergeCell ref="AT105:BB105"/>
    <mergeCell ref="BC105:BG105"/>
    <mergeCell ref="BH105:BY105"/>
    <mergeCell ref="A106:B106"/>
    <mergeCell ref="C106:D106"/>
    <mergeCell ref="E106:Y106"/>
    <mergeCell ref="Z106:AG106"/>
    <mergeCell ref="AH106:AK106"/>
    <mergeCell ref="AL106:AS106"/>
    <mergeCell ref="AT106:BB106"/>
    <mergeCell ref="A105:B105"/>
    <mergeCell ref="C105:D105"/>
    <mergeCell ref="E105:Y105"/>
    <mergeCell ref="Z105:AG105"/>
    <mergeCell ref="AH105:AK105"/>
    <mergeCell ref="AL105:AS105"/>
    <mergeCell ref="BH103:BY103"/>
    <mergeCell ref="A104:B104"/>
    <mergeCell ref="C104:D104"/>
    <mergeCell ref="E104:Y104"/>
    <mergeCell ref="Z104:AG104"/>
    <mergeCell ref="AH104:AK104"/>
    <mergeCell ref="AL104:AS104"/>
    <mergeCell ref="AT104:BB104"/>
    <mergeCell ref="BC104:BG104"/>
    <mergeCell ref="BH104:BY104"/>
    <mergeCell ref="BC102:BG102"/>
    <mergeCell ref="BH102:BY102"/>
    <mergeCell ref="A103:B103"/>
    <mergeCell ref="C103:D103"/>
    <mergeCell ref="E103:Y103"/>
    <mergeCell ref="Z103:AG103"/>
    <mergeCell ref="AH103:AK103"/>
    <mergeCell ref="AL103:AS103"/>
    <mergeCell ref="AT103:BB103"/>
    <mergeCell ref="BC103:BG103"/>
    <mergeCell ref="AT101:BB101"/>
    <mergeCell ref="BC101:BG101"/>
    <mergeCell ref="BH101:BY101"/>
    <mergeCell ref="A102:B102"/>
    <mergeCell ref="C102:D102"/>
    <mergeCell ref="E102:Y102"/>
    <mergeCell ref="Z102:AG102"/>
    <mergeCell ref="AH102:AK102"/>
    <mergeCell ref="AL102:AS102"/>
    <mergeCell ref="AT102:BB102"/>
    <mergeCell ref="A101:B101"/>
    <mergeCell ref="C101:D101"/>
    <mergeCell ref="E101:Y101"/>
    <mergeCell ref="Z101:AG101"/>
    <mergeCell ref="AH101:AK101"/>
    <mergeCell ref="AL101:AS101"/>
    <mergeCell ref="BH99:BY99"/>
    <mergeCell ref="A100:B100"/>
    <mergeCell ref="C100:D100"/>
    <mergeCell ref="E100:Y100"/>
    <mergeCell ref="Z100:AG100"/>
    <mergeCell ref="AH100:AK100"/>
    <mergeCell ref="AL100:AS100"/>
    <mergeCell ref="AT100:BB100"/>
    <mergeCell ref="BC100:BG100"/>
    <mergeCell ref="BH100:BY100"/>
    <mergeCell ref="BC98:BG98"/>
    <mergeCell ref="BH98:BY98"/>
    <mergeCell ref="A99:B99"/>
    <mergeCell ref="C99:D99"/>
    <mergeCell ref="E99:Y99"/>
    <mergeCell ref="Z99:AG99"/>
    <mergeCell ref="AH99:AK99"/>
    <mergeCell ref="AL99:AS99"/>
    <mergeCell ref="AT99:BB99"/>
    <mergeCell ref="BC99:BG99"/>
    <mergeCell ref="AT97:BB97"/>
    <mergeCell ref="BC97:BG97"/>
    <mergeCell ref="BH97:BY97"/>
    <mergeCell ref="A98:B98"/>
    <mergeCell ref="C98:D98"/>
    <mergeCell ref="E98:Y98"/>
    <mergeCell ref="Z98:AG98"/>
    <mergeCell ref="AH98:AK98"/>
    <mergeCell ref="AL98:AS98"/>
    <mergeCell ref="AT98:BB98"/>
    <mergeCell ref="A97:B97"/>
    <mergeCell ref="C97:D97"/>
    <mergeCell ref="E97:Y97"/>
    <mergeCell ref="Z97:AG97"/>
    <mergeCell ref="AH97:AK97"/>
    <mergeCell ref="AL97:AS97"/>
    <mergeCell ref="BH95:BY95"/>
    <mergeCell ref="A96:B96"/>
    <mergeCell ref="C96:D96"/>
    <mergeCell ref="E96:Y96"/>
    <mergeCell ref="Z96:AG96"/>
    <mergeCell ref="AH96:AK96"/>
    <mergeCell ref="AL96:AS96"/>
    <mergeCell ref="AT96:BB96"/>
    <mergeCell ref="BC96:BG96"/>
    <mergeCell ref="BH96:BY96"/>
    <mergeCell ref="BC94:BG94"/>
    <mergeCell ref="BH94:BY94"/>
    <mergeCell ref="A95:B95"/>
    <mergeCell ref="C95:D95"/>
    <mergeCell ref="E95:Y95"/>
    <mergeCell ref="Z95:AG95"/>
    <mergeCell ref="AH95:AK95"/>
    <mergeCell ref="AL95:AS95"/>
    <mergeCell ref="AT95:BB95"/>
    <mergeCell ref="BC95:BG95"/>
    <mergeCell ref="AT93:BB93"/>
    <mergeCell ref="BC93:BG93"/>
    <mergeCell ref="BH93:BY93"/>
    <mergeCell ref="A94:B94"/>
    <mergeCell ref="C94:D94"/>
    <mergeCell ref="E94:Y94"/>
    <mergeCell ref="Z94:AG94"/>
    <mergeCell ref="AH94:AK94"/>
    <mergeCell ref="AL94:AS94"/>
    <mergeCell ref="AT94:BB94"/>
    <mergeCell ref="A93:B93"/>
    <mergeCell ref="C93:D93"/>
    <mergeCell ref="E93:Y93"/>
    <mergeCell ref="Z93:AG93"/>
    <mergeCell ref="AH93:AK93"/>
    <mergeCell ref="AL93:AS93"/>
    <mergeCell ref="BH91:BY91"/>
    <mergeCell ref="A92:B92"/>
    <mergeCell ref="C92:D92"/>
    <mergeCell ref="E92:Y92"/>
    <mergeCell ref="Z92:AG92"/>
    <mergeCell ref="AH92:AK92"/>
    <mergeCell ref="AL92:AS92"/>
    <mergeCell ref="AT92:BB92"/>
    <mergeCell ref="BC92:BG92"/>
    <mergeCell ref="BH92:BY92"/>
    <mergeCell ref="BC90:BG90"/>
    <mergeCell ref="BH90:BY90"/>
    <mergeCell ref="A91:B91"/>
    <mergeCell ref="C91:D91"/>
    <mergeCell ref="E91:Y91"/>
    <mergeCell ref="Z91:AG91"/>
    <mergeCell ref="AH91:AK91"/>
    <mergeCell ref="AL91:AS91"/>
    <mergeCell ref="AT91:BB91"/>
    <mergeCell ref="BC91:BG91"/>
    <mergeCell ref="AT89:BB89"/>
    <mergeCell ref="BC89:BG89"/>
    <mergeCell ref="BH89:BY89"/>
    <mergeCell ref="A90:B90"/>
    <mergeCell ref="C90:D90"/>
    <mergeCell ref="E90:Y90"/>
    <mergeCell ref="Z90:AG90"/>
    <mergeCell ref="AH90:AK90"/>
    <mergeCell ref="AL90:AS90"/>
    <mergeCell ref="AT90:BB90"/>
    <mergeCell ref="A89:B89"/>
    <mergeCell ref="C89:D89"/>
    <mergeCell ref="E89:Y89"/>
    <mergeCell ref="Z89:AG89"/>
    <mergeCell ref="AH89:AK89"/>
    <mergeCell ref="AL89:AS89"/>
    <mergeCell ref="BH87:BY87"/>
    <mergeCell ref="A88:B88"/>
    <mergeCell ref="C88:D88"/>
    <mergeCell ref="E88:Y88"/>
    <mergeCell ref="Z88:AG88"/>
    <mergeCell ref="AH88:AK88"/>
    <mergeCell ref="AL88:AS88"/>
    <mergeCell ref="AT88:BB88"/>
    <mergeCell ref="BC88:BG88"/>
    <mergeCell ref="BH88:BY88"/>
    <mergeCell ref="BC86:BG86"/>
    <mergeCell ref="BH86:BY86"/>
    <mergeCell ref="A87:B87"/>
    <mergeCell ref="C87:D87"/>
    <mergeCell ref="E87:Y87"/>
    <mergeCell ref="Z87:AG87"/>
    <mergeCell ref="AH87:AK87"/>
    <mergeCell ref="AL87:AS87"/>
    <mergeCell ref="AT87:BB87"/>
    <mergeCell ref="BC87:BG87"/>
    <mergeCell ref="AW81:BY81"/>
    <mergeCell ref="AW82:BW82"/>
    <mergeCell ref="AW83:BW83"/>
    <mergeCell ref="A86:B86"/>
    <mergeCell ref="C86:D86"/>
    <mergeCell ref="E86:Y86"/>
    <mergeCell ref="Z86:AG86"/>
    <mergeCell ref="AH86:AK86"/>
    <mergeCell ref="AL86:AS86"/>
    <mergeCell ref="AT86:BB86"/>
    <mergeCell ref="BJ77:BM77"/>
    <mergeCell ref="BP77:BR77"/>
    <mergeCell ref="BU77:BW77"/>
    <mergeCell ref="A78:R78"/>
    <mergeCell ref="A80:AE80"/>
    <mergeCell ref="AF80:AM80"/>
    <mergeCell ref="AW80:BY80"/>
    <mergeCell ref="BS74:BY74"/>
    <mergeCell ref="Z75:BA76"/>
    <mergeCell ref="BE75:BR75"/>
    <mergeCell ref="BS75:BY75"/>
    <mergeCell ref="BG76:BP76"/>
    <mergeCell ref="BQ76:BY76"/>
    <mergeCell ref="A74:AI74"/>
    <mergeCell ref="AJ74:AP74"/>
    <mergeCell ref="AQ74:AW74"/>
    <mergeCell ref="AX74:BD74"/>
    <mergeCell ref="BE74:BK74"/>
    <mergeCell ref="BL74:BR74"/>
    <mergeCell ref="BC69:BG69"/>
    <mergeCell ref="BH69:BY69"/>
    <mergeCell ref="A70:AS70"/>
    <mergeCell ref="AT70:BB70"/>
    <mergeCell ref="BC70:BY70"/>
    <mergeCell ref="AJ73:AW73"/>
    <mergeCell ref="AX73:BK73"/>
    <mergeCell ref="BL73:BR73"/>
    <mergeCell ref="BS73:BY73"/>
    <mergeCell ref="AT68:BB68"/>
    <mergeCell ref="BC68:BG68"/>
    <mergeCell ref="BH68:BY68"/>
    <mergeCell ref="A69:B69"/>
    <mergeCell ref="C69:D69"/>
    <mergeCell ref="E69:Y69"/>
    <mergeCell ref="Z69:AG69"/>
    <mergeCell ref="AH69:AK69"/>
    <mergeCell ref="AL69:AS69"/>
    <mergeCell ref="AT69:BB69"/>
    <mergeCell ref="A68:B68"/>
    <mergeCell ref="C68:D68"/>
    <mergeCell ref="E68:Y68"/>
    <mergeCell ref="Z68:AG68"/>
    <mergeCell ref="AH68:AK68"/>
    <mergeCell ref="AL68:AS68"/>
    <mergeCell ref="BH66:BY66"/>
    <mergeCell ref="A67:B67"/>
    <mergeCell ref="C67:D67"/>
    <mergeCell ref="E67:Y67"/>
    <mergeCell ref="Z67:AG67"/>
    <mergeCell ref="AH67:AK67"/>
    <mergeCell ref="AL67:AS67"/>
    <mergeCell ref="AT67:BB67"/>
    <mergeCell ref="BC67:BG67"/>
    <mergeCell ref="BH67:BY67"/>
    <mergeCell ref="BC65:BG65"/>
    <mergeCell ref="BH65:BY65"/>
    <mergeCell ref="A66:B66"/>
    <mergeCell ref="C66:D66"/>
    <mergeCell ref="E66:Y66"/>
    <mergeCell ref="Z66:AG66"/>
    <mergeCell ref="AH66:AK66"/>
    <mergeCell ref="AL66:AS66"/>
    <mergeCell ref="AT66:BB66"/>
    <mergeCell ref="BC66:BG66"/>
    <mergeCell ref="AT64:BB64"/>
    <mergeCell ref="BC64:BG64"/>
    <mergeCell ref="BH64:BY64"/>
    <mergeCell ref="A65:B65"/>
    <mergeCell ref="C65:D65"/>
    <mergeCell ref="E65:Y65"/>
    <mergeCell ref="Z65:AG65"/>
    <mergeCell ref="AH65:AK65"/>
    <mergeCell ref="AL65:AS65"/>
    <mergeCell ref="AT65:BB65"/>
    <mergeCell ref="A64:B64"/>
    <mergeCell ref="C64:D64"/>
    <mergeCell ref="E64:Y64"/>
    <mergeCell ref="Z64:AG64"/>
    <mergeCell ref="AH64:AK64"/>
    <mergeCell ref="AL64:AS64"/>
    <mergeCell ref="BH62:BY62"/>
    <mergeCell ref="A63:B63"/>
    <mergeCell ref="C63:D63"/>
    <mergeCell ref="E63:Y63"/>
    <mergeCell ref="Z63:AG63"/>
    <mergeCell ref="AH63:AK63"/>
    <mergeCell ref="AL63:AS63"/>
    <mergeCell ref="AT63:BB63"/>
    <mergeCell ref="BC63:BG63"/>
    <mergeCell ref="BH63:BY63"/>
    <mergeCell ref="BC61:BG61"/>
    <mergeCell ref="BH61:BY61"/>
    <mergeCell ref="A62:B62"/>
    <mergeCell ref="C62:D62"/>
    <mergeCell ref="E62:Y62"/>
    <mergeCell ref="Z62:AG62"/>
    <mergeCell ref="AH62:AK62"/>
    <mergeCell ref="AL62:AS62"/>
    <mergeCell ref="AT62:BB62"/>
    <mergeCell ref="BC62:BG62"/>
    <mergeCell ref="AT60:BB60"/>
    <mergeCell ref="BC60:BG60"/>
    <mergeCell ref="BH60:BY60"/>
    <mergeCell ref="A61:B61"/>
    <mergeCell ref="C61:D61"/>
    <mergeCell ref="E61:Y61"/>
    <mergeCell ref="Z61:AG61"/>
    <mergeCell ref="AH61:AK61"/>
    <mergeCell ref="AL61:AS61"/>
    <mergeCell ref="AT61:BB61"/>
    <mergeCell ref="A60:B60"/>
    <mergeCell ref="C60:D60"/>
    <mergeCell ref="E60:Y60"/>
    <mergeCell ref="Z60:AG60"/>
    <mergeCell ref="AH60:AK60"/>
    <mergeCell ref="AL60:AS60"/>
    <mergeCell ref="BH58:BY58"/>
    <mergeCell ref="A59:B59"/>
    <mergeCell ref="C59:D59"/>
    <mergeCell ref="E59:Y59"/>
    <mergeCell ref="Z59:AG59"/>
    <mergeCell ref="AH59:AK59"/>
    <mergeCell ref="AL59:AS59"/>
    <mergeCell ref="AT59:BB59"/>
    <mergeCell ref="BC59:BG59"/>
    <mergeCell ref="BH59:BY59"/>
    <mergeCell ref="BC57:BG57"/>
    <mergeCell ref="BH57:BY57"/>
    <mergeCell ref="A58:B58"/>
    <mergeCell ref="C58:D58"/>
    <mergeCell ref="E58:Y58"/>
    <mergeCell ref="Z58:AG58"/>
    <mergeCell ref="AH58:AK58"/>
    <mergeCell ref="AL58:AS58"/>
    <mergeCell ref="AT58:BB58"/>
    <mergeCell ref="BC58:BG58"/>
    <mergeCell ref="AT56:BB56"/>
    <mergeCell ref="BC56:BG56"/>
    <mergeCell ref="BH56:BY56"/>
    <mergeCell ref="A57:B57"/>
    <mergeCell ref="C57:D57"/>
    <mergeCell ref="E57:Y57"/>
    <mergeCell ref="Z57:AG57"/>
    <mergeCell ref="AH57:AK57"/>
    <mergeCell ref="AL57:AS57"/>
    <mergeCell ref="AT57:BB57"/>
    <mergeCell ref="A56:B56"/>
    <mergeCell ref="C56:D56"/>
    <mergeCell ref="E56:Y56"/>
    <mergeCell ref="Z56:AG56"/>
    <mergeCell ref="AH56:AK56"/>
    <mergeCell ref="AL56:AS56"/>
    <mergeCell ref="BH54:BY54"/>
    <mergeCell ref="A55:B55"/>
    <mergeCell ref="C55:D55"/>
    <mergeCell ref="E55:Y55"/>
    <mergeCell ref="Z55:AG55"/>
    <mergeCell ref="AH55:AK55"/>
    <mergeCell ref="AL55:AS55"/>
    <mergeCell ref="AT55:BB55"/>
    <mergeCell ref="BC55:BG55"/>
    <mergeCell ref="BH55:BY55"/>
    <mergeCell ref="BC53:BG53"/>
    <mergeCell ref="BH53:BY53"/>
    <mergeCell ref="A54:B54"/>
    <mergeCell ref="C54:D54"/>
    <mergeCell ref="E54:Y54"/>
    <mergeCell ref="Z54:AG54"/>
    <mergeCell ref="AH54:AK54"/>
    <mergeCell ref="AL54:AS54"/>
    <mergeCell ref="AT54:BB54"/>
    <mergeCell ref="BC54:BG54"/>
    <mergeCell ref="AT52:BB52"/>
    <mergeCell ref="BC52:BG52"/>
    <mergeCell ref="BH52:BY52"/>
    <mergeCell ref="A53:B53"/>
    <mergeCell ref="C53:D53"/>
    <mergeCell ref="E53:Y53"/>
    <mergeCell ref="Z53:AG53"/>
    <mergeCell ref="AH53:AK53"/>
    <mergeCell ref="AL53:AS53"/>
    <mergeCell ref="AT53:BB53"/>
    <mergeCell ref="A52:B52"/>
    <mergeCell ref="C52:D52"/>
    <mergeCell ref="E52:Y52"/>
    <mergeCell ref="Z52:AG52"/>
    <mergeCell ref="AH52:AK52"/>
    <mergeCell ref="AL52:AS52"/>
    <mergeCell ref="BH50:BY50"/>
    <mergeCell ref="A51:B51"/>
    <mergeCell ref="C51:D51"/>
    <mergeCell ref="E51:Y51"/>
    <mergeCell ref="Z51:AG51"/>
    <mergeCell ref="AH51:AK51"/>
    <mergeCell ref="AL51:AS51"/>
    <mergeCell ref="AT51:BB51"/>
    <mergeCell ref="BC51:BG51"/>
    <mergeCell ref="BH51:BY51"/>
    <mergeCell ref="BC49:BG49"/>
    <mergeCell ref="BH49:BY49"/>
    <mergeCell ref="A50:B50"/>
    <mergeCell ref="C50:D50"/>
    <mergeCell ref="E50:Y50"/>
    <mergeCell ref="Z50:AG50"/>
    <mergeCell ref="AH50:AK50"/>
    <mergeCell ref="AL50:AS50"/>
    <mergeCell ref="AT50:BB50"/>
    <mergeCell ref="BC50:BG50"/>
    <mergeCell ref="AW44:BY44"/>
    <mergeCell ref="AW45:BW45"/>
    <mergeCell ref="AW46:BW46"/>
    <mergeCell ref="A49:B49"/>
    <mergeCell ref="C49:D49"/>
    <mergeCell ref="E49:Y49"/>
    <mergeCell ref="Z49:AG49"/>
    <mergeCell ref="AH49:AK49"/>
    <mergeCell ref="AL49:AS49"/>
    <mergeCell ref="AT49:BB49"/>
    <mergeCell ref="BJ40:BM40"/>
    <mergeCell ref="BP40:BR40"/>
    <mergeCell ref="BU40:BW40"/>
    <mergeCell ref="A41:R41"/>
    <mergeCell ref="A43:AE43"/>
    <mergeCell ref="AF43:AM43"/>
    <mergeCell ref="AW43:BY43"/>
    <mergeCell ref="BS37:BY37"/>
    <mergeCell ref="Z38:BA39"/>
    <mergeCell ref="BE38:BR38"/>
    <mergeCell ref="BS38:BY38"/>
    <mergeCell ref="BG39:BP39"/>
    <mergeCell ref="BQ39:BY39"/>
    <mergeCell ref="A37:AI37"/>
    <mergeCell ref="AJ37:AP37"/>
    <mergeCell ref="AQ37:AW37"/>
    <mergeCell ref="AX37:BD37"/>
    <mergeCell ref="BE37:BK37"/>
    <mergeCell ref="BL37:BR37"/>
    <mergeCell ref="A33:AS33"/>
    <mergeCell ref="AT33:BB33"/>
    <mergeCell ref="BC33:BY33"/>
    <mergeCell ref="AJ36:AW36"/>
    <mergeCell ref="AX36:BK36"/>
    <mergeCell ref="BL36:BR36"/>
    <mergeCell ref="BS36:BY36"/>
    <mergeCell ref="BH31:BY31"/>
    <mergeCell ref="A32:B32"/>
    <mergeCell ref="C32:D32"/>
    <mergeCell ref="E32:Y32"/>
    <mergeCell ref="Z32:AG32"/>
    <mergeCell ref="AH32:AK32"/>
    <mergeCell ref="AL32:AS32"/>
    <mergeCell ref="AT32:BB32"/>
    <mergeCell ref="BC32:BG32"/>
    <mergeCell ref="BH32:BY32"/>
    <mergeCell ref="BC30:BG30"/>
    <mergeCell ref="BH30:BY30"/>
    <mergeCell ref="A31:B31"/>
    <mergeCell ref="C31:D31"/>
    <mergeCell ref="E31:Y31"/>
    <mergeCell ref="Z31:AG31"/>
    <mergeCell ref="AH31:AK31"/>
    <mergeCell ref="AL31:AS31"/>
    <mergeCell ref="AT31:BB31"/>
    <mergeCell ref="BC31:BG31"/>
    <mergeCell ref="AT29:BB29"/>
    <mergeCell ref="BC29:BG29"/>
    <mergeCell ref="BH29:BY29"/>
    <mergeCell ref="A30:B30"/>
    <mergeCell ref="C30:D30"/>
    <mergeCell ref="E30:Y30"/>
    <mergeCell ref="Z30:AG30"/>
    <mergeCell ref="AH30:AK30"/>
    <mergeCell ref="AL30:AS30"/>
    <mergeCell ref="AT30:BB30"/>
    <mergeCell ref="A29:B29"/>
    <mergeCell ref="C29:D29"/>
    <mergeCell ref="E29:Y29"/>
    <mergeCell ref="Z29:AG29"/>
    <mergeCell ref="AH29:AK29"/>
    <mergeCell ref="AL29:AS29"/>
    <mergeCell ref="BH27:BY27"/>
    <mergeCell ref="A28:B28"/>
    <mergeCell ref="C28:D28"/>
    <mergeCell ref="E28:Y28"/>
    <mergeCell ref="Z28:AG28"/>
    <mergeCell ref="AH28:AK28"/>
    <mergeCell ref="AL28:AS28"/>
    <mergeCell ref="AT28:BB28"/>
    <mergeCell ref="BC28:BG28"/>
    <mergeCell ref="BH28:BY28"/>
    <mergeCell ref="BC26:BG26"/>
    <mergeCell ref="BH26:BY26"/>
    <mergeCell ref="A27:B27"/>
    <mergeCell ref="C27:D27"/>
    <mergeCell ref="E27:Y27"/>
    <mergeCell ref="Z27:AG27"/>
    <mergeCell ref="AH27:AK27"/>
    <mergeCell ref="AL27:AS27"/>
    <mergeCell ref="AT27:BB27"/>
    <mergeCell ref="BC27:BG27"/>
    <mergeCell ref="AT25:BB25"/>
    <mergeCell ref="BC25:BG25"/>
    <mergeCell ref="BH25:BY25"/>
    <mergeCell ref="A26:B26"/>
    <mergeCell ref="C26:D26"/>
    <mergeCell ref="E26:Y26"/>
    <mergeCell ref="Z26:AG26"/>
    <mergeCell ref="AH26:AK26"/>
    <mergeCell ref="AL26:AS26"/>
    <mergeCell ref="AT26:BB26"/>
    <mergeCell ref="A25:B25"/>
    <mergeCell ref="C25:D25"/>
    <mergeCell ref="E25:Y25"/>
    <mergeCell ref="Z25:AG25"/>
    <mergeCell ref="AH25:AK25"/>
    <mergeCell ref="AL25:AS25"/>
    <mergeCell ref="BH23:BY23"/>
    <mergeCell ref="A24:B24"/>
    <mergeCell ref="C24:D24"/>
    <mergeCell ref="E24:Y24"/>
    <mergeCell ref="Z24:AG24"/>
    <mergeCell ref="AH24:AK24"/>
    <mergeCell ref="AL24:AS24"/>
    <mergeCell ref="AT24:BB24"/>
    <mergeCell ref="BC24:BG24"/>
    <mergeCell ref="BH24:BY24"/>
    <mergeCell ref="BC22:BG22"/>
    <mergeCell ref="BH22:BY22"/>
    <mergeCell ref="A23:B23"/>
    <mergeCell ref="C23:D23"/>
    <mergeCell ref="E23:Y23"/>
    <mergeCell ref="Z23:AG23"/>
    <mergeCell ref="AH23:AK23"/>
    <mergeCell ref="AL23:AS23"/>
    <mergeCell ref="AT23:BB23"/>
    <mergeCell ref="BC23:BG23"/>
    <mergeCell ref="AT21:BB21"/>
    <mergeCell ref="BC21:BG21"/>
    <mergeCell ref="BH21:BY21"/>
    <mergeCell ref="A22:B22"/>
    <mergeCell ref="C22:D22"/>
    <mergeCell ref="E22:Y22"/>
    <mergeCell ref="Z22:AG22"/>
    <mergeCell ref="AH22:AK22"/>
    <mergeCell ref="AL22:AS22"/>
    <mergeCell ref="AT22:BB22"/>
    <mergeCell ref="A21:B21"/>
    <mergeCell ref="C21:D21"/>
    <mergeCell ref="E21:Y21"/>
    <mergeCell ref="Z21:AG21"/>
    <mergeCell ref="AH21:AK21"/>
    <mergeCell ref="AL21:AS21"/>
    <mergeCell ref="BH19:BY19"/>
    <mergeCell ref="A20:B20"/>
    <mergeCell ref="C20:D20"/>
    <mergeCell ref="E20:Y20"/>
    <mergeCell ref="Z20:AG20"/>
    <mergeCell ref="AH20:AK20"/>
    <mergeCell ref="AL20:AS20"/>
    <mergeCell ref="AT20:BB20"/>
    <mergeCell ref="BC20:BG20"/>
    <mergeCell ref="BH20:BY20"/>
    <mergeCell ref="BC18:BG18"/>
    <mergeCell ref="BH18:BY18"/>
    <mergeCell ref="A19:B19"/>
    <mergeCell ref="C19:D19"/>
    <mergeCell ref="E19:Y19"/>
    <mergeCell ref="Z19:AG19"/>
    <mergeCell ref="AH19:AK19"/>
    <mergeCell ref="AL19:AS19"/>
    <mergeCell ref="AT19:BB19"/>
    <mergeCell ref="BC19:BG19"/>
    <mergeCell ref="AT17:BB17"/>
    <mergeCell ref="BC17:BG17"/>
    <mergeCell ref="BH17:BY17"/>
    <mergeCell ref="A18:B18"/>
    <mergeCell ref="C18:D18"/>
    <mergeCell ref="E18:Y18"/>
    <mergeCell ref="Z18:AG18"/>
    <mergeCell ref="AH18:AK18"/>
    <mergeCell ref="AL18:AS18"/>
    <mergeCell ref="AT18:BB18"/>
    <mergeCell ref="A17:B17"/>
    <mergeCell ref="C17:D17"/>
    <mergeCell ref="E17:Y17"/>
    <mergeCell ref="Z17:AG17"/>
    <mergeCell ref="AH17:AK17"/>
    <mergeCell ref="AL17:AS17"/>
    <mergeCell ref="BH15:BY15"/>
    <mergeCell ref="A16:B16"/>
    <mergeCell ref="C16:D16"/>
    <mergeCell ref="E16:Y16"/>
    <mergeCell ref="Z16:AG16"/>
    <mergeCell ref="AH16:AK16"/>
    <mergeCell ref="AL16:AS16"/>
    <mergeCell ref="AT16:BB16"/>
    <mergeCell ref="BC16:BG16"/>
    <mergeCell ref="BH16:BY16"/>
    <mergeCell ref="BC14:BG14"/>
    <mergeCell ref="BH14:BY14"/>
    <mergeCell ref="A15:B15"/>
    <mergeCell ref="C15:D15"/>
    <mergeCell ref="E15:Y15"/>
    <mergeCell ref="Z15:AG15"/>
    <mergeCell ref="AH15:AK15"/>
    <mergeCell ref="AL15:AS15"/>
    <mergeCell ref="AT15:BB15"/>
    <mergeCell ref="BC15:BG15"/>
    <mergeCell ref="AT13:BB13"/>
    <mergeCell ref="BC13:BG13"/>
    <mergeCell ref="BH13:BY13"/>
    <mergeCell ref="A14:B14"/>
    <mergeCell ref="C14:D14"/>
    <mergeCell ref="E14:Y14"/>
    <mergeCell ref="Z14:AG14"/>
    <mergeCell ref="AH14:AK14"/>
    <mergeCell ref="AL14:AS14"/>
    <mergeCell ref="AT14:BB14"/>
    <mergeCell ref="A13:B13"/>
    <mergeCell ref="C13:D13"/>
    <mergeCell ref="E13:Y13"/>
    <mergeCell ref="Z13:AG13"/>
    <mergeCell ref="AH13:AK13"/>
    <mergeCell ref="AL13:AS13"/>
    <mergeCell ref="AW9:BW9"/>
    <mergeCell ref="A12:B12"/>
    <mergeCell ref="C12:D12"/>
    <mergeCell ref="E12:Y12"/>
    <mergeCell ref="Z12:AG12"/>
    <mergeCell ref="AH12:AK12"/>
    <mergeCell ref="AL12:AS12"/>
    <mergeCell ref="AT12:BB12"/>
    <mergeCell ref="BC12:BG12"/>
    <mergeCell ref="BH12:BY12"/>
    <mergeCell ref="A4:R4"/>
    <mergeCell ref="A6:AE6"/>
    <mergeCell ref="AF6:AM6"/>
    <mergeCell ref="AW6:BY6"/>
    <mergeCell ref="AW7:BY7"/>
    <mergeCell ref="AW8:BW8"/>
    <mergeCell ref="Z1:BA2"/>
    <mergeCell ref="BE1:BR1"/>
    <mergeCell ref="BS1:BY1"/>
    <mergeCell ref="BG2:BP2"/>
    <mergeCell ref="BQ2:BY2"/>
    <mergeCell ref="BJ3:BM3"/>
    <mergeCell ref="BP3:BR3"/>
    <mergeCell ref="BU3:BW3"/>
  </mergeCells>
  <phoneticPr fontId="3"/>
  <conditionalFormatting sqref="Z13:AG32">
    <cfRule type="expression" dxfId="37" priority="10">
      <formula>MOD($Z13,1)=0</formula>
    </cfRule>
  </conditionalFormatting>
  <conditionalFormatting sqref="AL13:AS32">
    <cfRule type="expression" dxfId="36" priority="9">
      <formula>MOD($AL13,1)=0</formula>
    </cfRule>
  </conditionalFormatting>
  <conditionalFormatting sqref="Z50:AG69">
    <cfRule type="expression" dxfId="35" priority="8">
      <formula>MOD($Z50,1)=0</formula>
    </cfRule>
  </conditionalFormatting>
  <conditionalFormatting sqref="AL50:AS69">
    <cfRule type="expression" dxfId="34" priority="7">
      <formula>MOD($AL50,1)=0</formula>
    </cfRule>
  </conditionalFormatting>
  <conditionalFormatting sqref="Z87:AG106">
    <cfRule type="expression" dxfId="33" priority="6">
      <formula>MOD($Z87,1)=0</formula>
    </cfRule>
  </conditionalFormatting>
  <conditionalFormatting sqref="AL87:AS106">
    <cfRule type="expression" dxfId="32" priority="5">
      <formula>MOD($AL87,1)=0</formula>
    </cfRule>
  </conditionalFormatting>
  <conditionalFormatting sqref="Z124:AG143">
    <cfRule type="expression" dxfId="31" priority="4">
      <formula>MOD($Z124,1)=0</formula>
    </cfRule>
  </conditionalFormatting>
  <conditionalFormatting sqref="AL124:AS143">
    <cfRule type="expression" dxfId="30" priority="3">
      <formula>MOD($AL124,1)=0</formula>
    </cfRule>
  </conditionalFormatting>
  <conditionalFormatting sqref="Z161:AG180">
    <cfRule type="expression" dxfId="29" priority="2">
      <formula>MOD($Z161,1)=0</formula>
    </cfRule>
  </conditionalFormatting>
  <conditionalFormatting sqref="AL161:AS180">
    <cfRule type="expression" dxfId="28" priority="1">
      <formula>MOD($AL161,1)=0</formula>
    </cfRule>
  </conditionalFormatting>
  <dataValidations count="1">
    <dataValidation type="list" allowBlank="1" showInputMessage="1" showErrorMessage="1" sqref="BC13:BG32 BC50:BG69 BC87:BG106 BC124:BG143 BC161:BG180" xr:uid="{80E82DF9-FA36-4B70-8135-A97183895421}">
      <formula1>"　,10%,軽8%,非,不"</formula1>
    </dataValidation>
  </dataValidations>
  <printOptions horizontalCentered="1" verticalCentered="1"/>
  <pageMargins left="0.39370078740157483" right="0.23622047244094491" top="0.51181102362204722" bottom="0.39370078740157483" header="0.31496062992125984" footer="0.31496062992125984"/>
  <pageSetup paperSize="9" scale="93" pageOrder="overThenDown" orientation="portrait" blackAndWhite="1" cellComments="asDisplayed" r:id="rId1"/>
  <headerFooter alignWithMargins="0">
    <oddFooter>&amp;R&amp;"ＭＳ Ｐ明朝,標準"&amp;10 202309版</oddFooter>
  </headerFooter>
  <rowBreaks count="4" manualBreakCount="4">
    <brk id="37" max="16383" man="1"/>
    <brk id="74" max="16383" man="1"/>
    <brk id="111" max="16383" man="1"/>
    <brk id="1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44654-DB76-4309-9DF1-8DC821181646}">
  <sheetPr codeName="Sheet4"/>
  <dimension ref="A1:BY45"/>
  <sheetViews>
    <sheetView showGridLines="0" defaultGridColor="0" view="pageBreakPreview" colorId="55" zoomScaleNormal="100" zoomScaleSheetLayoutView="100" workbookViewId="0">
      <selection activeCell="AW9" sqref="AW9"/>
    </sheetView>
  </sheetViews>
  <sheetFormatPr defaultColWidth="9" defaultRowHeight="13.2" x14ac:dyDescent="0.2"/>
  <cols>
    <col min="1" max="15" width="1.21875" style="20" customWidth="1"/>
    <col min="16" max="16" width="1.77734375" style="20" customWidth="1"/>
    <col min="17" max="77" width="1.21875" style="20" customWidth="1"/>
    <col min="78" max="16384" width="9" style="20"/>
  </cols>
  <sheetData>
    <row r="1" spans="1:77" ht="27" customHeight="1" thickBot="1" x14ac:dyDescent="0.25">
      <c r="I1" s="21"/>
      <c r="J1" s="21"/>
      <c r="K1" s="21"/>
      <c r="L1" s="21"/>
      <c r="M1" s="21"/>
      <c r="N1" s="21"/>
      <c r="O1" s="21"/>
      <c r="P1" s="21"/>
      <c r="Q1" s="21"/>
      <c r="R1" s="21"/>
      <c r="S1" s="21"/>
      <c r="T1" s="21"/>
      <c r="U1" s="21"/>
      <c r="V1" s="21"/>
      <c r="W1" s="21"/>
      <c r="X1" s="21"/>
      <c r="Y1" s="21"/>
      <c r="Z1" s="367" t="s">
        <v>10</v>
      </c>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21"/>
      <c r="BC1" s="21"/>
      <c r="BD1" s="21"/>
      <c r="BF1" s="389" t="s">
        <v>35</v>
      </c>
      <c r="BG1" s="389"/>
      <c r="BH1" s="389"/>
      <c r="BI1" s="389"/>
      <c r="BJ1" s="389"/>
      <c r="BK1" s="389"/>
      <c r="BL1" s="389"/>
      <c r="BM1" s="389"/>
      <c r="BN1" s="389"/>
      <c r="BO1" s="389"/>
      <c r="BP1" s="389"/>
      <c r="BQ1" s="478">
        <v>123456</v>
      </c>
      <c r="BR1" s="478"/>
      <c r="BS1" s="478"/>
      <c r="BT1" s="478"/>
      <c r="BU1" s="478"/>
      <c r="BV1" s="478"/>
      <c r="BW1" s="478"/>
      <c r="BX1" s="478"/>
      <c r="BY1" s="478"/>
    </row>
    <row r="2" spans="1:77" ht="27" customHeight="1" thickTop="1" x14ac:dyDescent="0.2">
      <c r="I2" s="21"/>
      <c r="J2" s="21"/>
      <c r="K2" s="21"/>
      <c r="L2" s="21"/>
      <c r="M2" s="21"/>
      <c r="N2" s="21"/>
      <c r="O2" s="21"/>
      <c r="P2" s="21"/>
      <c r="Q2" s="21"/>
      <c r="R2" s="21"/>
      <c r="S2" s="21"/>
      <c r="T2" s="21"/>
      <c r="U2" s="21"/>
      <c r="V2" s="21"/>
      <c r="W2" s="21"/>
      <c r="X2" s="21"/>
      <c r="Y2" s="21"/>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1"/>
      <c r="BC2" s="21"/>
      <c r="BD2" s="21"/>
      <c r="BG2" s="24"/>
      <c r="BH2" s="24"/>
      <c r="BI2" s="24"/>
      <c r="BJ2" s="24"/>
      <c r="BK2" s="24"/>
      <c r="BL2" s="24"/>
      <c r="BM2" s="24"/>
      <c r="BN2" s="24"/>
      <c r="BO2" s="24"/>
      <c r="BP2" s="24"/>
      <c r="BQ2" s="24"/>
      <c r="BR2" s="24"/>
      <c r="BS2" s="24"/>
      <c r="BT2" s="24"/>
      <c r="BU2" s="24"/>
      <c r="BV2" s="24"/>
      <c r="BW2" s="24"/>
      <c r="BX2" s="24"/>
      <c r="BY2" s="24"/>
    </row>
    <row r="3" spans="1:77" ht="29.25" customHeight="1" x14ac:dyDescent="0.2">
      <c r="A3" s="370" t="s">
        <v>47</v>
      </c>
      <c r="B3" s="370"/>
      <c r="C3" s="370"/>
      <c r="D3" s="370"/>
      <c r="E3" s="370"/>
      <c r="F3" s="370"/>
      <c r="G3" s="370"/>
      <c r="H3" s="370"/>
      <c r="I3" s="370"/>
      <c r="J3" s="370"/>
      <c r="K3" s="370"/>
      <c r="L3" s="370"/>
      <c r="M3" s="370"/>
      <c r="N3" s="370"/>
      <c r="O3" s="370"/>
      <c r="P3" s="370"/>
      <c r="Q3" s="370"/>
      <c r="R3" s="370"/>
      <c r="S3" s="370"/>
      <c r="T3" s="370"/>
      <c r="U3" s="23"/>
      <c r="V3" s="23"/>
      <c r="W3" s="23"/>
      <c r="AE3" s="24"/>
      <c r="AF3" s="24"/>
      <c r="AG3" s="24"/>
      <c r="AH3" s="24"/>
      <c r="AI3" s="24"/>
      <c r="AJ3" s="24"/>
      <c r="AK3" s="24"/>
      <c r="AL3" s="24"/>
      <c r="AM3" s="24"/>
      <c r="AN3" s="24"/>
      <c r="AO3" s="24"/>
      <c r="AP3" s="24"/>
      <c r="AQ3" s="24"/>
      <c r="AR3" s="24"/>
      <c r="AS3" s="24"/>
      <c r="AT3" s="24"/>
      <c r="AU3" s="24"/>
      <c r="AV3" s="24"/>
      <c r="AW3" s="24"/>
      <c r="AX3" s="24"/>
      <c r="AY3" s="24"/>
      <c r="BB3" s="24"/>
      <c r="BC3" s="24"/>
      <c r="BD3" s="24"/>
      <c r="BE3" s="20" t="s">
        <v>1</v>
      </c>
      <c r="BG3" s="24"/>
      <c r="BH3" s="24"/>
      <c r="BI3" s="25"/>
      <c r="BJ3" s="477">
        <v>2022</v>
      </c>
      <c r="BK3" s="477"/>
      <c r="BL3" s="477"/>
      <c r="BM3" s="477"/>
      <c r="BN3" s="25"/>
      <c r="BO3" s="25" t="s">
        <v>0</v>
      </c>
      <c r="BP3" s="477">
        <v>10</v>
      </c>
      <c r="BQ3" s="477"/>
      <c r="BR3" s="477"/>
      <c r="BS3" s="25"/>
      <c r="BT3" s="25" t="s">
        <v>3</v>
      </c>
      <c r="BU3" s="477">
        <v>31</v>
      </c>
      <c r="BV3" s="477"/>
      <c r="BW3" s="477"/>
      <c r="BX3" s="25"/>
      <c r="BY3" s="25" t="s">
        <v>2</v>
      </c>
    </row>
    <row r="4" spans="1:77" ht="9.75" customHeight="1" x14ac:dyDescent="0.2">
      <c r="A4" s="27"/>
      <c r="B4" s="27"/>
      <c r="C4" s="27"/>
      <c r="D4" s="27"/>
      <c r="E4" s="27"/>
      <c r="F4" s="27"/>
      <c r="G4" s="27"/>
      <c r="H4" s="27"/>
      <c r="I4" s="27"/>
      <c r="J4" s="27"/>
      <c r="K4" s="27"/>
      <c r="L4" s="27"/>
      <c r="M4" s="27"/>
      <c r="N4" s="27"/>
      <c r="O4" s="27"/>
      <c r="P4" s="27"/>
      <c r="Q4" s="23"/>
      <c r="R4" s="23"/>
      <c r="S4" s="23"/>
      <c r="T4" s="23"/>
      <c r="U4" s="23"/>
      <c r="V4" s="23"/>
      <c r="W4" s="23"/>
    </row>
    <row r="5" spans="1:77" ht="21" customHeight="1" x14ac:dyDescent="0.2">
      <c r="A5" s="485" t="s">
        <v>59</v>
      </c>
      <c r="B5" s="485"/>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t="s">
        <v>56</v>
      </c>
      <c r="AG5" s="485"/>
      <c r="AH5" s="485"/>
      <c r="AI5" s="485"/>
      <c r="AJ5" s="485"/>
      <c r="AK5" s="485"/>
      <c r="AL5" s="485"/>
      <c r="AS5" s="28" t="s">
        <v>6</v>
      </c>
      <c r="AT5" s="28"/>
      <c r="AU5" s="28"/>
      <c r="AV5" s="51"/>
      <c r="AW5" s="486" t="s">
        <v>54</v>
      </c>
      <c r="AX5" s="486"/>
      <c r="AY5" s="486"/>
      <c r="AZ5" s="486"/>
      <c r="BA5" s="486"/>
      <c r="BB5" s="486"/>
      <c r="BC5" s="486"/>
      <c r="BD5" s="486"/>
      <c r="BE5" s="486"/>
      <c r="BF5" s="486"/>
      <c r="BG5" s="486"/>
      <c r="BH5" s="486"/>
      <c r="BI5" s="486"/>
      <c r="BJ5" s="486"/>
      <c r="BK5" s="486"/>
      <c r="BL5" s="486"/>
      <c r="BM5" s="486"/>
      <c r="BN5" s="486"/>
      <c r="BO5" s="486"/>
      <c r="BP5" s="486"/>
      <c r="BQ5" s="486"/>
      <c r="BR5" s="486"/>
      <c r="BS5" s="486"/>
      <c r="BT5" s="486"/>
      <c r="BU5" s="486"/>
      <c r="BV5" s="486"/>
      <c r="BW5" s="486"/>
      <c r="BX5" s="486"/>
      <c r="BY5" s="486"/>
    </row>
    <row r="6" spans="1:77" ht="17.25" customHeight="1" x14ac:dyDescent="0.2">
      <c r="AS6" s="28" t="s">
        <v>7</v>
      </c>
      <c r="AT6" s="28"/>
      <c r="AU6" s="28"/>
      <c r="AV6" s="30"/>
      <c r="AW6" s="487" t="s">
        <v>327</v>
      </c>
      <c r="AX6" s="487"/>
      <c r="AY6" s="487"/>
      <c r="AZ6" s="487"/>
      <c r="BA6" s="487"/>
      <c r="BB6" s="487"/>
      <c r="BC6" s="487"/>
      <c r="BD6" s="487"/>
      <c r="BE6" s="487"/>
      <c r="BF6" s="487"/>
      <c r="BG6" s="487"/>
      <c r="BH6" s="487"/>
      <c r="BI6" s="487"/>
      <c r="BJ6" s="487"/>
      <c r="BK6" s="487"/>
      <c r="BL6" s="487"/>
      <c r="BM6" s="487"/>
      <c r="BN6" s="487"/>
      <c r="BO6" s="487"/>
      <c r="BP6" s="487"/>
      <c r="BQ6" s="487"/>
      <c r="BR6" s="487"/>
      <c r="BS6" s="487"/>
      <c r="BT6" s="487"/>
      <c r="BU6" s="487"/>
      <c r="BV6" s="487"/>
      <c r="BW6" s="487"/>
      <c r="BX6" s="487"/>
      <c r="BY6" s="487"/>
    </row>
    <row r="7" spans="1:77" ht="17.25" customHeight="1" x14ac:dyDescent="0.2">
      <c r="AS7" s="28" t="s">
        <v>4</v>
      </c>
      <c r="AT7" s="28"/>
      <c r="AU7" s="28"/>
      <c r="AV7" s="31"/>
      <c r="AW7" s="484" t="s">
        <v>328</v>
      </c>
      <c r="AX7" s="484"/>
      <c r="AY7" s="484"/>
      <c r="AZ7" s="484"/>
      <c r="BA7" s="484"/>
      <c r="BB7" s="484"/>
      <c r="BC7" s="484"/>
      <c r="BD7" s="484"/>
      <c r="BE7" s="484"/>
      <c r="BF7" s="484"/>
      <c r="BG7" s="484"/>
      <c r="BH7" s="484"/>
      <c r="BI7" s="484"/>
      <c r="BJ7" s="484"/>
      <c r="BK7" s="484"/>
      <c r="BL7" s="484"/>
      <c r="BM7" s="484"/>
      <c r="BN7" s="484"/>
      <c r="BO7" s="484"/>
      <c r="BP7" s="484"/>
      <c r="BQ7" s="484"/>
      <c r="BR7" s="484"/>
      <c r="BS7" s="484"/>
      <c r="BT7" s="484"/>
      <c r="BU7" s="484"/>
      <c r="BV7" s="484"/>
      <c r="BW7" s="484"/>
      <c r="BX7" s="55"/>
      <c r="BY7" s="57" t="s">
        <v>24</v>
      </c>
    </row>
    <row r="8" spans="1:77" ht="17.25" customHeight="1" x14ac:dyDescent="0.2">
      <c r="AS8" s="28" t="s">
        <v>5</v>
      </c>
      <c r="AT8" s="28"/>
      <c r="AU8" s="28"/>
      <c r="AV8" s="29"/>
      <c r="AW8" s="484" t="s">
        <v>203</v>
      </c>
      <c r="AX8" s="484"/>
      <c r="AY8" s="484"/>
      <c r="AZ8" s="484"/>
      <c r="BA8" s="484"/>
      <c r="BB8" s="484"/>
      <c r="BC8" s="484"/>
      <c r="BD8" s="484"/>
      <c r="BE8" s="484"/>
      <c r="BF8" s="484"/>
      <c r="BG8" s="484"/>
      <c r="BH8" s="484"/>
      <c r="BI8" s="484"/>
      <c r="BJ8" s="484"/>
      <c r="BK8" s="484"/>
      <c r="BL8" s="484"/>
      <c r="BM8" s="484"/>
      <c r="BN8" s="484"/>
      <c r="BO8" s="484"/>
      <c r="BP8" s="484"/>
      <c r="BQ8" s="484"/>
      <c r="BR8" s="484"/>
      <c r="BS8" s="484"/>
      <c r="BT8" s="484"/>
      <c r="BU8" s="484"/>
      <c r="BV8" s="484"/>
      <c r="BW8" s="484"/>
      <c r="BX8" s="54"/>
      <c r="BY8" s="54"/>
    </row>
    <row r="9" spans="1:77" ht="17.25" customHeight="1" x14ac:dyDescent="0.2">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row>
    <row r="10" spans="1:77" ht="7.5" customHeight="1" x14ac:dyDescent="0.2">
      <c r="AM10" s="146"/>
      <c r="AN10" s="146"/>
      <c r="AO10" s="146"/>
      <c r="AP10" s="146"/>
      <c r="AQ10" s="146"/>
      <c r="AR10" s="146"/>
      <c r="AS10" s="146"/>
      <c r="AT10" s="146"/>
      <c r="AW10" s="146"/>
      <c r="AX10" s="146"/>
      <c r="AY10" s="146"/>
      <c r="BA10" s="455" t="s">
        <v>8</v>
      </c>
      <c r="BB10" s="456"/>
      <c r="BC10" s="456"/>
      <c r="BD10" s="456"/>
      <c r="BE10" s="456"/>
      <c r="BF10" s="456"/>
      <c r="BG10" s="456"/>
      <c r="BH10" s="456"/>
      <c r="BI10" s="456"/>
      <c r="BJ10" s="456"/>
      <c r="BK10" s="456"/>
      <c r="BL10" s="457"/>
      <c r="BM10" s="461">
        <v>345678</v>
      </c>
      <c r="BN10" s="462"/>
      <c r="BO10" s="462"/>
      <c r="BP10" s="462"/>
      <c r="BQ10" s="462"/>
      <c r="BR10" s="462"/>
      <c r="BS10" s="462"/>
      <c r="BT10" s="462"/>
      <c r="BU10" s="463"/>
      <c r="BV10" s="467" t="s">
        <v>199</v>
      </c>
      <c r="BW10" s="449" t="s">
        <v>198</v>
      </c>
      <c r="BX10" s="450"/>
      <c r="BY10" s="451"/>
    </row>
    <row r="11" spans="1:77" ht="8.25" customHeight="1" x14ac:dyDescent="0.2">
      <c r="AM11" s="146"/>
      <c r="AN11" s="146"/>
      <c r="AO11" s="146"/>
      <c r="AP11" s="146"/>
      <c r="AQ11" s="146"/>
      <c r="AR11" s="146"/>
      <c r="AS11" s="146"/>
      <c r="AT11" s="146"/>
      <c r="AW11" s="146"/>
      <c r="AX11" s="146"/>
      <c r="AY11" s="146"/>
      <c r="BA11" s="458"/>
      <c r="BB11" s="459"/>
      <c r="BC11" s="459"/>
      <c r="BD11" s="459"/>
      <c r="BE11" s="459"/>
      <c r="BF11" s="459"/>
      <c r="BG11" s="459"/>
      <c r="BH11" s="459"/>
      <c r="BI11" s="459"/>
      <c r="BJ11" s="459"/>
      <c r="BK11" s="459"/>
      <c r="BL11" s="460"/>
      <c r="BM11" s="464"/>
      <c r="BN11" s="465"/>
      <c r="BO11" s="465"/>
      <c r="BP11" s="465"/>
      <c r="BQ11" s="465"/>
      <c r="BR11" s="465"/>
      <c r="BS11" s="465"/>
      <c r="BT11" s="465"/>
      <c r="BU11" s="466"/>
      <c r="BV11" s="467"/>
      <c r="BW11" s="452"/>
      <c r="BX11" s="453"/>
      <c r="BY11" s="454"/>
    </row>
    <row r="12" spans="1:77" ht="8.25" customHeight="1" x14ac:dyDescent="0.2">
      <c r="AZ12" s="147"/>
      <c r="BA12" s="139"/>
      <c r="BB12" s="139"/>
      <c r="BC12" s="139"/>
      <c r="BD12" s="139"/>
      <c r="BE12" s="139"/>
      <c r="BF12" s="139"/>
      <c r="BG12" s="139"/>
      <c r="BH12" s="139"/>
      <c r="BI12" s="139"/>
      <c r="BJ12" s="139"/>
      <c r="BK12" s="139"/>
      <c r="BL12" s="151"/>
      <c r="BM12" s="151"/>
      <c r="BN12" s="151"/>
      <c r="BO12" s="151"/>
      <c r="BP12" s="151"/>
      <c r="BQ12" s="151"/>
      <c r="BR12" s="151"/>
      <c r="BS12" s="56"/>
      <c r="BT12" s="151"/>
      <c r="BU12" s="151"/>
      <c r="BV12" s="151"/>
      <c r="BW12" s="151"/>
      <c r="BX12" s="151"/>
      <c r="BY12" s="151"/>
    </row>
    <row r="13" spans="1:77" ht="15.75" customHeight="1" x14ac:dyDescent="0.2">
      <c r="BA13" s="471" t="s">
        <v>200</v>
      </c>
      <c r="BB13" s="472"/>
      <c r="BC13" s="472"/>
      <c r="BD13" s="472"/>
      <c r="BE13" s="472"/>
      <c r="BF13" s="472"/>
      <c r="BG13" s="472"/>
      <c r="BH13" s="472"/>
      <c r="BI13" s="472"/>
      <c r="BJ13" s="472"/>
      <c r="BK13" s="472"/>
      <c r="BL13" s="473"/>
      <c r="BM13" s="474" t="s">
        <v>205</v>
      </c>
      <c r="BN13" s="475"/>
      <c r="BO13" s="475"/>
      <c r="BP13" s="475"/>
      <c r="BQ13" s="475"/>
      <c r="BR13" s="475"/>
      <c r="BS13" s="475"/>
      <c r="BT13" s="475"/>
      <c r="BU13" s="475"/>
      <c r="BV13" s="475"/>
      <c r="BW13" s="475"/>
      <c r="BX13" s="475"/>
      <c r="BY13" s="476"/>
    </row>
    <row r="14" spans="1:77" ht="8.25" customHeight="1" x14ac:dyDescent="0.2">
      <c r="AZ14" s="47"/>
      <c r="BA14" s="151"/>
      <c r="BB14" s="151"/>
      <c r="BC14" s="151"/>
      <c r="BD14" s="151"/>
      <c r="BE14" s="151"/>
      <c r="BF14" s="151"/>
      <c r="BG14" s="151"/>
      <c r="BH14" s="151"/>
      <c r="BI14" s="151"/>
      <c r="BJ14" s="151"/>
      <c r="BK14" s="151"/>
      <c r="BL14" s="151"/>
      <c r="BM14" s="151"/>
      <c r="BN14" s="151"/>
      <c r="BO14" s="151"/>
      <c r="BP14" s="151"/>
      <c r="BQ14" s="151"/>
      <c r="BR14" s="151"/>
      <c r="BS14" s="56"/>
      <c r="BT14" s="151"/>
      <c r="BU14" s="151"/>
      <c r="BV14" s="151"/>
      <c r="BW14" s="151"/>
      <c r="BX14" s="151"/>
      <c r="BY14" s="151"/>
    </row>
    <row r="15" spans="1:77" ht="15.75" customHeight="1" x14ac:dyDescent="0.2">
      <c r="AW15" s="479" t="s">
        <v>201</v>
      </c>
      <c r="AX15" s="480"/>
      <c r="AY15" s="480"/>
      <c r="AZ15" s="480"/>
      <c r="BA15" s="480"/>
      <c r="BB15" s="480"/>
      <c r="BC15" s="480"/>
      <c r="BD15" s="480"/>
      <c r="BE15" s="480"/>
      <c r="BF15" s="481"/>
      <c r="BG15" s="482" t="s">
        <v>202</v>
      </c>
      <c r="BH15" s="483"/>
      <c r="BI15" s="437">
        <v>1234567890123</v>
      </c>
      <c r="BJ15" s="437"/>
      <c r="BK15" s="437"/>
      <c r="BL15" s="437"/>
      <c r="BM15" s="437"/>
      <c r="BN15" s="437"/>
      <c r="BO15" s="437"/>
      <c r="BP15" s="437"/>
      <c r="BQ15" s="437"/>
      <c r="BR15" s="437"/>
      <c r="BS15" s="437"/>
      <c r="BT15" s="437"/>
      <c r="BU15" s="437"/>
      <c r="BV15" s="437"/>
      <c r="BW15" s="437"/>
      <c r="BX15" s="437"/>
      <c r="BY15" s="327"/>
    </row>
    <row r="16" spans="1:77" ht="30.75" customHeight="1" x14ac:dyDescent="0.2">
      <c r="A16" s="488" t="s">
        <v>9</v>
      </c>
      <c r="B16" s="489"/>
      <c r="C16" s="489"/>
      <c r="D16" s="489"/>
      <c r="E16" s="489"/>
      <c r="F16" s="489"/>
      <c r="G16" s="489"/>
      <c r="H16" s="489"/>
      <c r="I16" s="489"/>
      <c r="J16" s="489"/>
      <c r="K16" s="489"/>
      <c r="L16" s="489"/>
      <c r="M16" s="490">
        <f>IF(AF25="","",AF25)</f>
        <v>4158000</v>
      </c>
      <c r="N16" s="491"/>
      <c r="O16" s="491"/>
      <c r="P16" s="491"/>
      <c r="Q16" s="491"/>
      <c r="R16" s="491"/>
      <c r="S16" s="491"/>
      <c r="T16" s="491"/>
      <c r="U16" s="491"/>
      <c r="V16" s="491"/>
      <c r="W16" s="491"/>
      <c r="X16" s="491"/>
      <c r="Y16" s="491"/>
      <c r="Z16" s="491"/>
      <c r="AA16" s="491"/>
      <c r="AB16" s="491"/>
      <c r="AC16" s="491"/>
      <c r="AD16" s="491"/>
      <c r="AE16" s="491"/>
      <c r="AF16" s="491"/>
      <c r="AG16" s="491"/>
      <c r="AH16" s="492"/>
      <c r="AW16" s="200"/>
      <c r="AX16" s="200"/>
      <c r="AY16" s="200"/>
      <c r="AZ16" s="200"/>
      <c r="BA16" s="200"/>
      <c r="BB16" s="200"/>
      <c r="BC16" s="200"/>
      <c r="BD16" s="200"/>
      <c r="BE16" s="200"/>
      <c r="BF16" s="200"/>
      <c r="BG16" s="148"/>
      <c r="BH16" s="148"/>
      <c r="BI16" s="201"/>
      <c r="BJ16" s="201"/>
      <c r="BK16" s="201"/>
      <c r="BL16" s="201"/>
      <c r="BM16" s="201"/>
      <c r="BN16" s="201"/>
      <c r="BO16" s="201"/>
      <c r="BP16" s="201"/>
      <c r="BQ16" s="201"/>
      <c r="BR16" s="201"/>
      <c r="BS16" s="201"/>
      <c r="BT16" s="201"/>
      <c r="BU16" s="201"/>
      <c r="BV16" s="201"/>
      <c r="BW16" s="201"/>
      <c r="BX16" s="201"/>
      <c r="BY16" s="201"/>
    </row>
    <row r="17" spans="1:77" ht="9.75" customHeight="1" x14ac:dyDescent="0.2">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48"/>
      <c r="AX17" s="48"/>
      <c r="AY17" s="48"/>
      <c r="AZ17" s="48"/>
      <c r="BA17" s="48"/>
      <c r="BB17" s="48"/>
      <c r="BC17" s="48"/>
      <c r="BD17" s="33"/>
      <c r="BE17" s="33"/>
      <c r="BF17" s="33"/>
      <c r="BG17" s="33"/>
      <c r="BH17" s="33"/>
      <c r="BI17" s="33"/>
      <c r="BJ17" s="33"/>
      <c r="BK17" s="33"/>
      <c r="BL17" s="33"/>
      <c r="BM17" s="33"/>
      <c r="BN17" s="33"/>
      <c r="BO17" s="33"/>
      <c r="BP17" s="33"/>
      <c r="BQ17" s="33"/>
      <c r="BR17" s="33"/>
      <c r="BS17" s="33"/>
      <c r="BT17" s="33"/>
      <c r="BU17" s="33"/>
      <c r="BV17" s="33"/>
      <c r="BW17" s="33"/>
      <c r="BX17" s="24"/>
      <c r="BY17" s="24"/>
    </row>
    <row r="18" spans="1:77" s="30" customFormat="1" ht="30.75" customHeight="1" x14ac:dyDescent="0.2">
      <c r="A18" s="441" t="s">
        <v>25</v>
      </c>
      <c r="B18" s="441"/>
      <c r="C18" s="441"/>
      <c r="D18" s="441"/>
      <c r="E18" s="441"/>
      <c r="F18" s="441"/>
      <c r="G18" s="441"/>
      <c r="H18" s="441"/>
      <c r="I18" s="441"/>
      <c r="J18" s="441"/>
      <c r="K18" s="441"/>
      <c r="L18" s="441"/>
      <c r="M18" s="441"/>
      <c r="N18" s="441"/>
      <c r="O18" s="441"/>
      <c r="P18" s="441"/>
      <c r="Q18" s="442" t="s">
        <v>30</v>
      </c>
      <c r="R18" s="442"/>
      <c r="S18" s="442"/>
      <c r="T18" s="442"/>
      <c r="U18" s="442"/>
      <c r="V18" s="442"/>
      <c r="W18" s="442"/>
      <c r="X18" s="442"/>
      <c r="Y18" s="442"/>
      <c r="Z18" s="442"/>
      <c r="AA18" s="442"/>
      <c r="AB18" s="442"/>
      <c r="AC18" s="442"/>
      <c r="AD18" s="442"/>
      <c r="AE18" s="442"/>
      <c r="AF18" s="442" t="s">
        <v>31</v>
      </c>
      <c r="AG18" s="442"/>
      <c r="AH18" s="442"/>
      <c r="AI18" s="442"/>
      <c r="AJ18" s="442"/>
      <c r="AK18" s="442"/>
      <c r="AL18" s="442"/>
      <c r="AM18" s="442"/>
      <c r="AN18" s="442"/>
      <c r="AO18" s="442"/>
      <c r="AP18" s="442"/>
      <c r="AQ18" s="442"/>
      <c r="AR18" s="442"/>
      <c r="AS18" s="442"/>
      <c r="AT18" s="442"/>
      <c r="AU18" s="442" t="s">
        <v>32</v>
      </c>
      <c r="AV18" s="442"/>
      <c r="AW18" s="442"/>
      <c r="AX18" s="442"/>
      <c r="AY18" s="442"/>
      <c r="AZ18" s="442"/>
      <c r="BA18" s="442"/>
      <c r="BB18" s="442"/>
      <c r="BC18" s="442"/>
      <c r="BD18" s="442"/>
      <c r="BE18" s="442"/>
      <c r="BF18" s="442"/>
      <c r="BG18" s="442"/>
      <c r="BH18" s="442"/>
      <c r="BI18" s="442"/>
      <c r="BJ18" s="443" t="s">
        <v>33</v>
      </c>
      <c r="BK18" s="443"/>
      <c r="BL18" s="443"/>
      <c r="BM18" s="443"/>
      <c r="BN18" s="443"/>
      <c r="BO18" s="443"/>
      <c r="BP18" s="443"/>
      <c r="BQ18" s="443"/>
      <c r="BR18" s="443"/>
      <c r="BS18" s="443"/>
      <c r="BT18" s="443"/>
      <c r="BU18" s="443"/>
      <c r="BV18" s="443"/>
      <c r="BW18" s="443"/>
      <c r="BX18" s="443"/>
      <c r="BY18" s="443"/>
    </row>
    <row r="19" spans="1:77" s="30" customFormat="1" ht="24" customHeight="1" x14ac:dyDescent="0.2">
      <c r="A19" s="435" t="s">
        <v>26</v>
      </c>
      <c r="B19" s="435"/>
      <c r="C19" s="435"/>
      <c r="D19" s="435"/>
      <c r="E19" s="435"/>
      <c r="F19" s="435"/>
      <c r="G19" s="435"/>
      <c r="H19" s="435"/>
      <c r="I19" s="435"/>
      <c r="J19" s="435"/>
      <c r="K19" s="435"/>
      <c r="L19" s="435"/>
      <c r="M19" s="435"/>
      <c r="N19" s="435"/>
      <c r="O19" s="435"/>
      <c r="P19" s="435"/>
      <c r="Q19" s="436">
        <v>24400000</v>
      </c>
      <c r="R19" s="436"/>
      <c r="S19" s="436"/>
      <c r="T19" s="436"/>
      <c r="U19" s="436"/>
      <c r="V19" s="436"/>
      <c r="W19" s="436"/>
      <c r="X19" s="436"/>
      <c r="Y19" s="436"/>
      <c r="Z19" s="436"/>
      <c r="AA19" s="436"/>
      <c r="AB19" s="436"/>
      <c r="AC19" s="436"/>
      <c r="AD19" s="436"/>
      <c r="AE19" s="436"/>
      <c r="AF19" s="436"/>
      <c r="AG19" s="436"/>
      <c r="AH19" s="436"/>
      <c r="AI19" s="436"/>
      <c r="AJ19" s="436"/>
      <c r="AK19" s="436"/>
      <c r="AL19" s="436"/>
      <c r="AM19" s="436"/>
      <c r="AN19" s="436"/>
      <c r="AO19" s="436"/>
      <c r="AP19" s="436"/>
      <c r="AQ19" s="436"/>
      <c r="AR19" s="436"/>
      <c r="AS19" s="436"/>
      <c r="AT19" s="436"/>
      <c r="AU19" s="424">
        <f t="shared" ref="AU19:AU24" si="0">Q19+AF19</f>
        <v>24400000</v>
      </c>
      <c r="AV19" s="424"/>
      <c r="AW19" s="424"/>
      <c r="AX19" s="424"/>
      <c r="AY19" s="424"/>
      <c r="AZ19" s="424"/>
      <c r="BA19" s="424"/>
      <c r="BB19" s="424"/>
      <c r="BC19" s="424"/>
      <c r="BD19" s="424"/>
      <c r="BE19" s="424"/>
      <c r="BF19" s="424"/>
      <c r="BG19" s="424"/>
      <c r="BH19" s="424"/>
      <c r="BI19" s="424"/>
      <c r="BJ19" s="424"/>
      <c r="BK19" s="424"/>
      <c r="BL19" s="424"/>
      <c r="BM19" s="424"/>
      <c r="BN19" s="424"/>
      <c r="BO19" s="424"/>
      <c r="BP19" s="424"/>
      <c r="BQ19" s="424"/>
      <c r="BR19" s="424"/>
      <c r="BS19" s="424"/>
      <c r="BT19" s="424"/>
      <c r="BU19" s="424"/>
      <c r="BV19" s="424"/>
      <c r="BW19" s="424"/>
      <c r="BX19" s="424"/>
      <c r="BY19" s="424"/>
    </row>
    <row r="20" spans="1:77" s="30" customFormat="1" ht="24" customHeight="1" x14ac:dyDescent="0.2">
      <c r="A20" s="425" t="s">
        <v>43</v>
      </c>
      <c r="B20" s="426"/>
      <c r="C20" s="426"/>
      <c r="D20" s="426"/>
      <c r="E20" s="426"/>
      <c r="F20" s="426"/>
      <c r="G20" s="426"/>
      <c r="H20" s="426"/>
      <c r="I20" s="426"/>
      <c r="J20" s="427">
        <v>10</v>
      </c>
      <c r="K20" s="427"/>
      <c r="L20" s="427"/>
      <c r="M20" s="468" t="s">
        <v>55</v>
      </c>
      <c r="N20" s="468"/>
      <c r="O20" s="468"/>
      <c r="P20" s="469"/>
      <c r="Q20" s="470">
        <v>2440000</v>
      </c>
      <c r="R20" s="470"/>
      <c r="S20" s="470"/>
      <c r="T20" s="470"/>
      <c r="U20" s="470"/>
      <c r="V20" s="470"/>
      <c r="W20" s="470"/>
      <c r="X20" s="470"/>
      <c r="Y20" s="470"/>
      <c r="Z20" s="470"/>
      <c r="AA20" s="470"/>
      <c r="AB20" s="470"/>
      <c r="AC20" s="470"/>
      <c r="AD20" s="470"/>
      <c r="AE20" s="470"/>
      <c r="AF20" s="470"/>
      <c r="AG20" s="470"/>
      <c r="AH20" s="470"/>
      <c r="AI20" s="470"/>
      <c r="AJ20" s="470"/>
      <c r="AK20" s="470"/>
      <c r="AL20" s="470"/>
      <c r="AM20" s="470"/>
      <c r="AN20" s="470"/>
      <c r="AO20" s="470"/>
      <c r="AP20" s="470"/>
      <c r="AQ20" s="470"/>
      <c r="AR20" s="470"/>
      <c r="AS20" s="470"/>
      <c r="AT20" s="470"/>
      <c r="AU20" s="434">
        <f t="shared" si="0"/>
        <v>2440000</v>
      </c>
      <c r="AV20" s="434"/>
      <c r="AW20" s="434"/>
      <c r="AX20" s="434"/>
      <c r="AY20" s="434"/>
      <c r="AZ20" s="434"/>
      <c r="BA20" s="434"/>
      <c r="BB20" s="434"/>
      <c r="BC20" s="434"/>
      <c r="BD20" s="434"/>
      <c r="BE20" s="434"/>
      <c r="BF20" s="434"/>
      <c r="BG20" s="434"/>
      <c r="BH20" s="434"/>
      <c r="BI20" s="434"/>
      <c r="BJ20" s="434"/>
      <c r="BK20" s="434"/>
      <c r="BL20" s="434"/>
      <c r="BM20" s="434"/>
      <c r="BN20" s="434"/>
      <c r="BO20" s="434"/>
      <c r="BP20" s="434"/>
      <c r="BQ20" s="434"/>
      <c r="BR20" s="434"/>
      <c r="BS20" s="434"/>
      <c r="BT20" s="434"/>
      <c r="BU20" s="434"/>
      <c r="BV20" s="434"/>
      <c r="BW20" s="434"/>
      <c r="BX20" s="434"/>
      <c r="BY20" s="434"/>
    </row>
    <row r="21" spans="1:77" s="30" customFormat="1" ht="24" customHeight="1" x14ac:dyDescent="0.2">
      <c r="A21" s="435" t="s">
        <v>27</v>
      </c>
      <c r="B21" s="435"/>
      <c r="C21" s="435"/>
      <c r="D21" s="435"/>
      <c r="E21" s="435"/>
      <c r="F21" s="435"/>
      <c r="G21" s="435"/>
      <c r="H21" s="435"/>
      <c r="I21" s="435"/>
      <c r="J21" s="435"/>
      <c r="K21" s="435"/>
      <c r="L21" s="435"/>
      <c r="M21" s="435"/>
      <c r="N21" s="435"/>
      <c r="O21" s="435"/>
      <c r="P21" s="435"/>
      <c r="Q21" s="436">
        <v>13109000</v>
      </c>
      <c r="R21" s="436"/>
      <c r="S21" s="436"/>
      <c r="T21" s="436"/>
      <c r="U21" s="436"/>
      <c r="V21" s="436"/>
      <c r="W21" s="436"/>
      <c r="X21" s="436"/>
      <c r="Y21" s="436"/>
      <c r="Z21" s="436"/>
      <c r="AA21" s="436"/>
      <c r="AB21" s="436"/>
      <c r="AC21" s="436"/>
      <c r="AD21" s="436"/>
      <c r="AE21" s="436"/>
      <c r="AF21" s="436">
        <v>3780000</v>
      </c>
      <c r="AG21" s="436"/>
      <c r="AH21" s="436"/>
      <c r="AI21" s="436"/>
      <c r="AJ21" s="436"/>
      <c r="AK21" s="436"/>
      <c r="AL21" s="436"/>
      <c r="AM21" s="436"/>
      <c r="AN21" s="436"/>
      <c r="AO21" s="436"/>
      <c r="AP21" s="436"/>
      <c r="AQ21" s="436"/>
      <c r="AR21" s="436"/>
      <c r="AS21" s="436"/>
      <c r="AT21" s="436"/>
      <c r="AU21" s="424">
        <f t="shared" si="0"/>
        <v>16889000</v>
      </c>
      <c r="AV21" s="424"/>
      <c r="AW21" s="424"/>
      <c r="AX21" s="424"/>
      <c r="AY21" s="424"/>
      <c r="AZ21" s="424"/>
      <c r="BA21" s="424"/>
      <c r="BB21" s="424"/>
      <c r="BC21" s="424"/>
      <c r="BD21" s="424"/>
      <c r="BE21" s="424"/>
      <c r="BF21" s="424"/>
      <c r="BG21" s="424"/>
      <c r="BH21" s="424"/>
      <c r="BI21" s="424"/>
      <c r="BJ21" s="424">
        <f>AU19-AU21</f>
        <v>7511000</v>
      </c>
      <c r="BK21" s="424"/>
      <c r="BL21" s="424"/>
      <c r="BM21" s="424"/>
      <c r="BN21" s="424"/>
      <c r="BO21" s="424"/>
      <c r="BP21" s="424"/>
      <c r="BQ21" s="424"/>
      <c r="BR21" s="424"/>
      <c r="BS21" s="424"/>
      <c r="BT21" s="424"/>
      <c r="BU21" s="424"/>
      <c r="BV21" s="424"/>
      <c r="BW21" s="424"/>
      <c r="BX21" s="424"/>
      <c r="BY21" s="424"/>
    </row>
    <row r="22" spans="1:77" s="30" customFormat="1" ht="24" customHeight="1" x14ac:dyDescent="0.2">
      <c r="A22" s="444" t="s">
        <v>43</v>
      </c>
      <c r="B22" s="445"/>
      <c r="C22" s="445"/>
      <c r="D22" s="445"/>
      <c r="E22" s="445"/>
      <c r="F22" s="445"/>
      <c r="G22" s="445"/>
      <c r="H22" s="445"/>
      <c r="I22" s="445"/>
      <c r="J22" s="446">
        <v>10</v>
      </c>
      <c r="K22" s="446"/>
      <c r="L22" s="446"/>
      <c r="M22" s="447" t="s">
        <v>44</v>
      </c>
      <c r="N22" s="447"/>
      <c r="O22" s="447"/>
      <c r="P22" s="448"/>
      <c r="Q22" s="432">
        <v>1310900</v>
      </c>
      <c r="R22" s="432"/>
      <c r="S22" s="432"/>
      <c r="T22" s="432"/>
      <c r="U22" s="432"/>
      <c r="V22" s="432"/>
      <c r="W22" s="432"/>
      <c r="X22" s="432"/>
      <c r="Y22" s="432"/>
      <c r="Z22" s="432"/>
      <c r="AA22" s="432"/>
      <c r="AB22" s="432"/>
      <c r="AC22" s="432"/>
      <c r="AD22" s="432"/>
      <c r="AE22" s="432"/>
      <c r="AF22" s="432">
        <v>378000</v>
      </c>
      <c r="AG22" s="432"/>
      <c r="AH22" s="432"/>
      <c r="AI22" s="432"/>
      <c r="AJ22" s="432"/>
      <c r="AK22" s="432"/>
      <c r="AL22" s="432"/>
      <c r="AM22" s="432"/>
      <c r="AN22" s="432"/>
      <c r="AO22" s="432"/>
      <c r="AP22" s="432"/>
      <c r="AQ22" s="432"/>
      <c r="AR22" s="432"/>
      <c r="AS22" s="432"/>
      <c r="AT22" s="432"/>
      <c r="AU22" s="433">
        <f t="shared" si="0"/>
        <v>1688900</v>
      </c>
      <c r="AV22" s="433"/>
      <c r="AW22" s="433"/>
      <c r="AX22" s="433"/>
      <c r="AY22" s="433"/>
      <c r="AZ22" s="433"/>
      <c r="BA22" s="433"/>
      <c r="BB22" s="433"/>
      <c r="BC22" s="433"/>
      <c r="BD22" s="433"/>
      <c r="BE22" s="433"/>
      <c r="BF22" s="433"/>
      <c r="BG22" s="433"/>
      <c r="BH22" s="433"/>
      <c r="BI22" s="433"/>
      <c r="BJ22" s="438">
        <f>AU20-AU22</f>
        <v>751100</v>
      </c>
      <c r="BK22" s="438"/>
      <c r="BL22" s="438"/>
      <c r="BM22" s="438"/>
      <c r="BN22" s="438"/>
      <c r="BO22" s="438"/>
      <c r="BP22" s="438"/>
      <c r="BQ22" s="438"/>
      <c r="BR22" s="438"/>
      <c r="BS22" s="438"/>
      <c r="BT22" s="438"/>
      <c r="BU22" s="438"/>
      <c r="BV22" s="438"/>
      <c r="BW22" s="438"/>
      <c r="BX22" s="438"/>
      <c r="BY22" s="438"/>
    </row>
    <row r="23" spans="1:77" s="30" customFormat="1" ht="24" customHeight="1" x14ac:dyDescent="0.2">
      <c r="A23" s="431" t="s">
        <v>28</v>
      </c>
      <c r="B23" s="431"/>
      <c r="C23" s="431"/>
      <c r="D23" s="431"/>
      <c r="E23" s="431"/>
      <c r="F23" s="431"/>
      <c r="G23" s="431"/>
      <c r="H23" s="431"/>
      <c r="I23" s="431"/>
      <c r="J23" s="431"/>
      <c r="K23" s="431"/>
      <c r="L23" s="431"/>
      <c r="M23" s="431"/>
      <c r="N23" s="431"/>
      <c r="O23" s="431"/>
      <c r="P23" s="431"/>
      <c r="Q23" s="432"/>
      <c r="R23" s="432"/>
      <c r="S23" s="432"/>
      <c r="T23" s="432"/>
      <c r="U23" s="432"/>
      <c r="V23" s="432"/>
      <c r="W23" s="432"/>
      <c r="X23" s="432"/>
      <c r="Y23" s="432"/>
      <c r="Z23" s="432"/>
      <c r="AA23" s="432"/>
      <c r="AB23" s="432"/>
      <c r="AC23" s="432"/>
      <c r="AD23" s="432"/>
      <c r="AE23" s="432"/>
      <c r="AF23" s="432"/>
      <c r="AG23" s="432"/>
      <c r="AH23" s="432"/>
      <c r="AI23" s="432"/>
      <c r="AJ23" s="432"/>
      <c r="AK23" s="432"/>
      <c r="AL23" s="432"/>
      <c r="AM23" s="432"/>
      <c r="AN23" s="432"/>
      <c r="AO23" s="432"/>
      <c r="AP23" s="432"/>
      <c r="AQ23" s="432"/>
      <c r="AR23" s="432"/>
      <c r="AS23" s="432"/>
      <c r="AT23" s="432"/>
      <c r="AU23" s="433">
        <f t="shared" si="0"/>
        <v>0</v>
      </c>
      <c r="AV23" s="433"/>
      <c r="AW23" s="433"/>
      <c r="AX23" s="433"/>
      <c r="AY23" s="433"/>
      <c r="AZ23" s="433"/>
      <c r="BA23" s="433"/>
      <c r="BB23" s="433"/>
      <c r="BC23" s="433"/>
      <c r="BD23" s="433"/>
      <c r="BE23" s="433"/>
      <c r="BF23" s="433"/>
      <c r="BG23" s="433"/>
      <c r="BH23" s="433"/>
      <c r="BI23" s="433"/>
      <c r="BJ23" s="424"/>
      <c r="BK23" s="424"/>
      <c r="BL23" s="424"/>
      <c r="BM23" s="424"/>
      <c r="BN23" s="424"/>
      <c r="BO23" s="424"/>
      <c r="BP23" s="424"/>
      <c r="BQ23" s="424"/>
      <c r="BR23" s="424"/>
      <c r="BS23" s="424"/>
      <c r="BT23" s="424"/>
      <c r="BU23" s="424"/>
      <c r="BV23" s="424"/>
      <c r="BW23" s="424"/>
      <c r="BX23" s="424"/>
      <c r="BY23" s="424"/>
    </row>
    <row r="24" spans="1:77" s="30" customFormat="1" ht="24" customHeight="1" x14ac:dyDescent="0.2">
      <c r="A24" s="439" t="s">
        <v>29</v>
      </c>
      <c r="B24" s="439"/>
      <c r="C24" s="439"/>
      <c r="D24" s="439"/>
      <c r="E24" s="439"/>
      <c r="F24" s="439"/>
      <c r="G24" s="439"/>
      <c r="H24" s="439"/>
      <c r="I24" s="439"/>
      <c r="J24" s="439"/>
      <c r="K24" s="439"/>
      <c r="L24" s="439"/>
      <c r="M24" s="439"/>
      <c r="N24" s="439"/>
      <c r="O24" s="439"/>
      <c r="P24" s="439"/>
      <c r="Q24" s="440"/>
      <c r="R24" s="440"/>
      <c r="S24" s="440"/>
      <c r="T24" s="440"/>
      <c r="U24" s="440"/>
      <c r="V24" s="440"/>
      <c r="W24" s="440"/>
      <c r="X24" s="440"/>
      <c r="Y24" s="440"/>
      <c r="Z24" s="440"/>
      <c r="AA24" s="440"/>
      <c r="AB24" s="440"/>
      <c r="AC24" s="440"/>
      <c r="AD24" s="440"/>
      <c r="AE24" s="440"/>
      <c r="AF24" s="440"/>
      <c r="AG24" s="440"/>
      <c r="AH24" s="440"/>
      <c r="AI24" s="440"/>
      <c r="AJ24" s="440"/>
      <c r="AK24" s="440"/>
      <c r="AL24" s="440"/>
      <c r="AM24" s="440"/>
      <c r="AN24" s="440"/>
      <c r="AO24" s="440"/>
      <c r="AP24" s="440"/>
      <c r="AQ24" s="440"/>
      <c r="AR24" s="440"/>
      <c r="AS24" s="440"/>
      <c r="AT24" s="440"/>
      <c r="AU24" s="438">
        <f t="shared" si="0"/>
        <v>0</v>
      </c>
      <c r="AV24" s="438"/>
      <c r="AW24" s="438"/>
      <c r="AX24" s="438"/>
      <c r="AY24" s="438"/>
      <c r="AZ24" s="438"/>
      <c r="BA24" s="438"/>
      <c r="BB24" s="438"/>
      <c r="BC24" s="438"/>
      <c r="BD24" s="438"/>
      <c r="BE24" s="438"/>
      <c r="BF24" s="438"/>
      <c r="BG24" s="438"/>
      <c r="BH24" s="438"/>
      <c r="BI24" s="438"/>
      <c r="BJ24" s="433"/>
      <c r="BK24" s="433"/>
      <c r="BL24" s="433"/>
      <c r="BM24" s="433"/>
      <c r="BN24" s="433"/>
      <c r="BO24" s="433"/>
      <c r="BP24" s="433"/>
      <c r="BQ24" s="433"/>
      <c r="BR24" s="433"/>
      <c r="BS24" s="433"/>
      <c r="BT24" s="433"/>
      <c r="BU24" s="433"/>
      <c r="BV24" s="433"/>
      <c r="BW24" s="433"/>
      <c r="BX24" s="433"/>
      <c r="BY24" s="433"/>
    </row>
    <row r="25" spans="1:77" s="30" customFormat="1" ht="30" customHeight="1" x14ac:dyDescent="0.2">
      <c r="A25" s="428" t="s">
        <v>37</v>
      </c>
      <c r="B25" s="429"/>
      <c r="C25" s="429"/>
      <c r="D25" s="429"/>
      <c r="E25" s="429"/>
      <c r="F25" s="429"/>
      <c r="G25" s="429"/>
      <c r="H25" s="429"/>
      <c r="I25" s="429"/>
      <c r="J25" s="429"/>
      <c r="K25" s="429"/>
      <c r="L25" s="429"/>
      <c r="M25" s="429"/>
      <c r="N25" s="429"/>
      <c r="O25" s="429"/>
      <c r="P25" s="429"/>
      <c r="Q25" s="430">
        <f>Q21+Q22-Q23+Q24</f>
        <v>14419900</v>
      </c>
      <c r="R25" s="430"/>
      <c r="S25" s="430"/>
      <c r="T25" s="430"/>
      <c r="U25" s="430"/>
      <c r="V25" s="430"/>
      <c r="W25" s="430"/>
      <c r="X25" s="430"/>
      <c r="Y25" s="430"/>
      <c r="Z25" s="430"/>
      <c r="AA25" s="430"/>
      <c r="AB25" s="430"/>
      <c r="AC25" s="430"/>
      <c r="AD25" s="430"/>
      <c r="AE25" s="430"/>
      <c r="AF25" s="430">
        <f>AF21+AF22-AF23+AF24</f>
        <v>4158000</v>
      </c>
      <c r="AG25" s="430"/>
      <c r="AH25" s="430"/>
      <c r="AI25" s="430"/>
      <c r="AJ25" s="430"/>
      <c r="AK25" s="430"/>
      <c r="AL25" s="430"/>
      <c r="AM25" s="430"/>
      <c r="AN25" s="430"/>
      <c r="AO25" s="430"/>
      <c r="AP25" s="430"/>
      <c r="AQ25" s="430"/>
      <c r="AR25" s="430"/>
      <c r="AS25" s="430"/>
      <c r="AT25" s="430"/>
      <c r="AU25" s="430">
        <f>AU21+AU22-AU23+AU24</f>
        <v>18577900</v>
      </c>
      <c r="AV25" s="430"/>
      <c r="AW25" s="430"/>
      <c r="AX25" s="430"/>
      <c r="AY25" s="430"/>
      <c r="AZ25" s="430"/>
      <c r="BA25" s="430"/>
      <c r="BB25" s="430"/>
      <c r="BC25" s="430"/>
      <c r="BD25" s="430"/>
      <c r="BE25" s="430"/>
      <c r="BF25" s="430"/>
      <c r="BG25" s="430"/>
      <c r="BH25" s="430"/>
      <c r="BI25" s="430"/>
      <c r="BJ25" s="434"/>
      <c r="BK25" s="434"/>
      <c r="BL25" s="434"/>
      <c r="BM25" s="434"/>
      <c r="BN25" s="434"/>
      <c r="BO25" s="434"/>
      <c r="BP25" s="434"/>
      <c r="BQ25" s="434"/>
      <c r="BR25" s="434"/>
      <c r="BS25" s="434"/>
      <c r="BT25" s="434"/>
      <c r="BU25" s="434"/>
      <c r="BV25" s="434"/>
      <c r="BW25" s="434"/>
      <c r="BX25" s="434"/>
      <c r="BY25" s="434"/>
    </row>
    <row r="26" spans="1:77" ht="20.25" customHeight="1" x14ac:dyDescent="0.2">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6"/>
      <c r="BH26" s="36"/>
      <c r="BI26" s="36"/>
      <c r="BJ26" s="36"/>
      <c r="BK26" s="36"/>
      <c r="BL26" s="36"/>
      <c r="BM26" s="36"/>
      <c r="BN26" s="36"/>
      <c r="BO26" s="36"/>
      <c r="BP26" s="36"/>
      <c r="BQ26" s="36"/>
      <c r="BR26" s="36"/>
      <c r="BS26" s="36"/>
      <c r="BT26" s="36"/>
      <c r="BU26" s="36"/>
      <c r="BV26" s="36"/>
      <c r="BW26" s="36"/>
      <c r="BX26" s="36"/>
      <c r="BY26" s="36"/>
    </row>
    <row r="27" spans="1:77" ht="15.75" customHeight="1" x14ac:dyDescent="0.2">
      <c r="A27" s="37"/>
      <c r="B27" s="37"/>
      <c r="C27" s="37"/>
      <c r="D27" s="37"/>
      <c r="E27" s="37"/>
      <c r="F27" s="37"/>
      <c r="G27" s="37"/>
      <c r="H27" s="37"/>
      <c r="I27" s="37"/>
      <c r="J27" s="37"/>
      <c r="K27" s="37"/>
      <c r="L27" s="37"/>
      <c r="M27" s="37"/>
      <c r="N27" s="37"/>
      <c r="O27" s="37"/>
      <c r="P27" s="37"/>
      <c r="Q27" s="37"/>
      <c r="R27" s="37"/>
      <c r="S27" s="37"/>
      <c r="T27" s="37"/>
      <c r="U27" s="37"/>
      <c r="V27" s="37"/>
      <c r="W27" s="37"/>
      <c r="X27" s="35"/>
      <c r="Y27" s="35"/>
      <c r="Z27" s="35"/>
      <c r="AA27" s="35"/>
      <c r="AB27" s="35"/>
      <c r="AC27" s="35"/>
      <c r="AD27" s="35"/>
      <c r="AE27" s="35"/>
      <c r="AF27" s="35"/>
      <c r="AG27" s="35"/>
      <c r="AH27" s="38"/>
      <c r="AI27" s="38"/>
      <c r="AJ27" s="38"/>
      <c r="AK27" s="38"/>
      <c r="AL27" s="38"/>
      <c r="AM27" s="38"/>
      <c r="AN27" s="38"/>
      <c r="AO27" s="38"/>
      <c r="AP27" s="38"/>
      <c r="AQ27" s="38"/>
      <c r="AR27" s="39"/>
      <c r="AS27" s="39"/>
      <c r="AT27" s="39"/>
      <c r="AU27" s="39"/>
      <c r="AV27" s="39"/>
      <c r="AW27" s="39"/>
      <c r="AX27" s="39"/>
      <c r="AY27" s="39"/>
      <c r="AZ27" s="39"/>
      <c r="BA27" s="39"/>
      <c r="BB27" s="39"/>
      <c r="BC27" s="39"/>
      <c r="BD27" s="40"/>
      <c r="BE27" s="40"/>
      <c r="BF27" s="40"/>
      <c r="BG27" s="40"/>
      <c r="BH27" s="40"/>
      <c r="BI27" s="40"/>
      <c r="BJ27" s="40"/>
      <c r="BK27" s="40"/>
      <c r="BL27" s="40"/>
      <c r="BM27" s="40"/>
      <c r="BN27" s="40"/>
      <c r="BO27" s="40"/>
      <c r="BP27" s="41"/>
      <c r="BQ27" s="41"/>
      <c r="BR27" s="41"/>
      <c r="BS27" s="41"/>
      <c r="BT27" s="41"/>
      <c r="BU27" s="41"/>
      <c r="BV27" s="41"/>
      <c r="BW27" s="41"/>
      <c r="BX27" s="41"/>
      <c r="BY27" s="41"/>
    </row>
    <row r="28" spans="1:77" x14ac:dyDescent="0.2">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3" t="s">
        <v>36</v>
      </c>
    </row>
    <row r="29" spans="1:77" ht="17.25" customHeight="1" x14ac:dyDescent="0.2">
      <c r="A29" s="414" t="s">
        <v>34</v>
      </c>
      <c r="B29" s="415"/>
      <c r="C29" s="415"/>
      <c r="D29" s="415"/>
      <c r="E29" s="415"/>
      <c r="F29" s="415"/>
      <c r="G29" s="415"/>
      <c r="H29" s="415"/>
      <c r="I29" s="415"/>
      <c r="J29" s="415"/>
      <c r="K29" s="415"/>
      <c r="L29" s="415"/>
      <c r="M29" s="416"/>
      <c r="N29" s="143"/>
      <c r="O29" s="143"/>
      <c r="P29" s="143"/>
      <c r="Q29" s="414" t="s">
        <v>13</v>
      </c>
      <c r="R29" s="415"/>
      <c r="S29" s="415"/>
      <c r="T29" s="415"/>
      <c r="U29" s="415"/>
      <c r="V29" s="415"/>
      <c r="W29" s="415"/>
      <c r="X29" s="415"/>
      <c r="Y29" s="415"/>
      <c r="Z29" s="415"/>
      <c r="AA29" s="415"/>
      <c r="AB29" s="415"/>
      <c r="AC29" s="416"/>
      <c r="AJ29" s="420" t="s">
        <v>16</v>
      </c>
      <c r="AK29" s="420"/>
      <c r="AL29" s="420"/>
      <c r="AM29" s="420"/>
      <c r="AN29" s="420"/>
      <c r="AO29" s="420"/>
      <c r="AP29" s="420"/>
      <c r="AQ29" s="420"/>
      <c r="AR29" s="420"/>
      <c r="AS29" s="420"/>
      <c r="AT29" s="420"/>
      <c r="AU29" s="420"/>
      <c r="AV29" s="420"/>
      <c r="AW29" s="420"/>
      <c r="AX29" s="420" t="s">
        <v>17</v>
      </c>
      <c r="AY29" s="420"/>
      <c r="AZ29" s="420"/>
      <c r="BA29" s="420"/>
      <c r="BB29" s="420"/>
      <c r="BC29" s="420"/>
      <c r="BD29" s="420"/>
      <c r="BE29" s="420"/>
      <c r="BF29" s="420"/>
      <c r="BG29" s="420"/>
      <c r="BH29" s="420"/>
      <c r="BI29" s="420"/>
      <c r="BJ29" s="420"/>
      <c r="BK29" s="420"/>
      <c r="BL29" s="420" t="s">
        <v>18</v>
      </c>
      <c r="BM29" s="420"/>
      <c r="BN29" s="420"/>
      <c r="BO29" s="420"/>
      <c r="BP29" s="420"/>
      <c r="BQ29" s="420"/>
      <c r="BR29" s="420"/>
      <c r="BS29" s="420"/>
      <c r="BT29" s="420"/>
      <c r="BU29" s="420"/>
      <c r="BV29" s="420"/>
      <c r="BW29" s="420"/>
      <c r="BX29" s="420"/>
      <c r="BY29" s="420"/>
    </row>
    <row r="30" spans="1:77" ht="6" customHeight="1" x14ac:dyDescent="0.2">
      <c r="A30" s="417"/>
      <c r="B30" s="418"/>
      <c r="C30" s="418"/>
      <c r="D30" s="418"/>
      <c r="E30" s="418"/>
      <c r="F30" s="418"/>
      <c r="G30" s="418"/>
      <c r="H30" s="418"/>
      <c r="I30" s="418"/>
      <c r="J30" s="418"/>
      <c r="K30" s="418"/>
      <c r="L30" s="418"/>
      <c r="M30" s="419"/>
      <c r="Q30" s="417"/>
      <c r="R30" s="418"/>
      <c r="S30" s="418"/>
      <c r="T30" s="418"/>
      <c r="U30" s="418"/>
      <c r="V30" s="418"/>
      <c r="W30" s="418"/>
      <c r="X30" s="418"/>
      <c r="Y30" s="418"/>
      <c r="Z30" s="418"/>
      <c r="AA30" s="418"/>
      <c r="AB30" s="418"/>
      <c r="AC30" s="419"/>
      <c r="AJ30" s="413"/>
      <c r="AK30" s="413"/>
      <c r="AL30" s="413"/>
      <c r="AM30" s="413"/>
      <c r="AN30" s="413"/>
      <c r="AO30" s="413"/>
      <c r="AP30" s="413"/>
      <c r="AQ30" s="413"/>
      <c r="AR30" s="413"/>
      <c r="AS30" s="413"/>
      <c r="AT30" s="413"/>
      <c r="AU30" s="413"/>
      <c r="AV30" s="413"/>
      <c r="AW30" s="413"/>
      <c r="AX30" s="413"/>
      <c r="AY30" s="413"/>
      <c r="AZ30" s="413"/>
      <c r="BA30" s="413"/>
      <c r="BB30" s="413"/>
      <c r="BC30" s="413"/>
      <c r="BD30" s="413"/>
      <c r="BE30" s="413"/>
      <c r="BF30" s="413"/>
      <c r="BG30" s="413"/>
      <c r="BH30" s="413"/>
      <c r="BI30" s="413"/>
      <c r="BJ30" s="413"/>
      <c r="BK30" s="413"/>
      <c r="BL30" s="413"/>
      <c r="BM30" s="413"/>
      <c r="BN30" s="413"/>
      <c r="BO30" s="413"/>
      <c r="BP30" s="413"/>
      <c r="BQ30" s="413"/>
      <c r="BR30" s="413"/>
      <c r="BS30" s="413"/>
      <c r="BT30" s="413"/>
      <c r="BU30" s="413"/>
      <c r="BV30" s="413"/>
      <c r="BW30" s="413"/>
      <c r="BX30" s="413"/>
      <c r="BY30" s="413"/>
    </row>
    <row r="31" spans="1:77" ht="22.5" customHeight="1" x14ac:dyDescent="0.2">
      <c r="A31" s="421"/>
      <c r="B31" s="422"/>
      <c r="C31" s="422"/>
      <c r="D31" s="422"/>
      <c r="E31" s="422"/>
      <c r="F31" s="422"/>
      <c r="G31" s="422"/>
      <c r="H31" s="422"/>
      <c r="I31" s="422"/>
      <c r="J31" s="422"/>
      <c r="K31" s="422"/>
      <c r="L31" s="422"/>
      <c r="M31" s="423"/>
      <c r="N31" s="143"/>
      <c r="O31" s="143"/>
      <c r="P31" s="143"/>
      <c r="Q31" s="421"/>
      <c r="R31" s="422"/>
      <c r="S31" s="422"/>
      <c r="T31" s="422"/>
      <c r="U31" s="422"/>
      <c r="V31" s="422"/>
      <c r="W31" s="422"/>
      <c r="X31" s="422"/>
      <c r="Y31" s="422"/>
      <c r="Z31" s="422"/>
      <c r="AA31" s="422"/>
      <c r="AB31" s="422"/>
      <c r="AC31" s="423"/>
      <c r="AJ31" s="413"/>
      <c r="AK31" s="413"/>
      <c r="AL31" s="413"/>
      <c r="AM31" s="413"/>
      <c r="AN31" s="413"/>
      <c r="AO31" s="413"/>
      <c r="AP31" s="413"/>
      <c r="AQ31" s="413"/>
      <c r="AR31" s="413"/>
      <c r="AS31" s="413"/>
      <c r="AT31" s="413"/>
      <c r="AU31" s="413"/>
      <c r="AV31" s="413"/>
      <c r="AW31" s="413"/>
      <c r="AX31" s="413"/>
      <c r="AY31" s="413"/>
      <c r="AZ31" s="413"/>
      <c r="BA31" s="413"/>
      <c r="BB31" s="413"/>
      <c r="BC31" s="413"/>
      <c r="BD31" s="413"/>
      <c r="BE31" s="413"/>
      <c r="BF31" s="413"/>
      <c r="BG31" s="413"/>
      <c r="BH31" s="413"/>
      <c r="BI31" s="413"/>
      <c r="BJ31" s="413"/>
      <c r="BK31" s="413"/>
      <c r="BL31" s="413"/>
      <c r="BM31" s="413"/>
      <c r="BN31" s="413"/>
      <c r="BO31" s="413"/>
      <c r="BP31" s="413"/>
      <c r="BQ31" s="413"/>
      <c r="BR31" s="413"/>
      <c r="BS31" s="413"/>
      <c r="BT31" s="413"/>
      <c r="BU31" s="413"/>
      <c r="BV31" s="413"/>
      <c r="BW31" s="413"/>
      <c r="BX31" s="413"/>
      <c r="BY31" s="413"/>
    </row>
    <row r="32" spans="1:77" ht="22.5" customHeight="1" x14ac:dyDescent="0.2">
      <c r="AJ32" s="413"/>
      <c r="AK32" s="413"/>
      <c r="AL32" s="413"/>
      <c r="AM32" s="413"/>
      <c r="AN32" s="413"/>
      <c r="AO32" s="413"/>
      <c r="AP32" s="413"/>
      <c r="AQ32" s="413"/>
      <c r="AR32" s="413"/>
      <c r="AS32" s="413"/>
      <c r="AT32" s="413"/>
      <c r="AU32" s="413"/>
      <c r="AV32" s="413"/>
      <c r="AW32" s="413"/>
      <c r="AX32" s="413"/>
      <c r="AY32" s="413"/>
      <c r="AZ32" s="413"/>
      <c r="BA32" s="413"/>
      <c r="BB32" s="413"/>
      <c r="BC32" s="413"/>
      <c r="BD32" s="413"/>
      <c r="BE32" s="413"/>
      <c r="BF32" s="413"/>
      <c r="BG32" s="413"/>
      <c r="BH32" s="413"/>
      <c r="BI32" s="413"/>
      <c r="BJ32" s="413"/>
      <c r="BK32" s="413"/>
      <c r="BL32" s="413"/>
      <c r="BM32" s="413"/>
      <c r="BN32" s="413"/>
      <c r="BO32" s="413"/>
      <c r="BP32" s="413"/>
      <c r="BQ32" s="413"/>
      <c r="BR32" s="413"/>
      <c r="BS32" s="413"/>
      <c r="BT32" s="413"/>
      <c r="BU32" s="413"/>
      <c r="BV32" s="413"/>
      <c r="BW32" s="413"/>
      <c r="BX32" s="413"/>
      <c r="BY32" s="413"/>
    </row>
    <row r="33" spans="1:77" ht="20.25" customHeight="1" x14ac:dyDescent="0.2">
      <c r="A33" s="53"/>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row>
    <row r="34" spans="1:77" ht="20.25" customHeight="1" x14ac:dyDescent="0.2">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0"/>
      <c r="BQ34" s="40"/>
      <c r="BR34" s="40"/>
      <c r="BS34" s="40"/>
      <c r="BT34" s="40"/>
      <c r="BU34" s="40"/>
      <c r="BV34" s="40"/>
      <c r="BW34" s="40"/>
      <c r="BX34" s="40"/>
      <c r="BY34" s="40"/>
    </row>
    <row r="35" spans="1:77" ht="20.25" customHeight="1" x14ac:dyDescent="0.2">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40"/>
      <c r="BE35" s="40"/>
      <c r="BF35" s="40"/>
      <c r="BG35" s="40"/>
      <c r="BH35" s="40"/>
      <c r="BI35" s="40"/>
      <c r="BJ35" s="40"/>
      <c r="BK35" s="40"/>
      <c r="BL35" s="40"/>
      <c r="BM35" s="40"/>
      <c r="BN35" s="40"/>
      <c r="BO35" s="40"/>
      <c r="BP35" s="41"/>
      <c r="BQ35" s="41"/>
      <c r="BR35" s="41"/>
      <c r="BS35" s="41"/>
      <c r="BT35" s="41"/>
      <c r="BU35" s="41"/>
      <c r="BV35" s="41"/>
      <c r="BW35" s="41"/>
      <c r="BX35" s="41"/>
      <c r="BY35" s="41"/>
    </row>
    <row r="36" spans="1:77" ht="20.25" customHeight="1" x14ac:dyDescent="0.2">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40"/>
      <c r="BE36" s="40"/>
      <c r="BF36" s="40"/>
      <c r="BG36" s="40"/>
      <c r="BH36" s="40"/>
      <c r="BI36" s="40"/>
      <c r="BJ36" s="40"/>
      <c r="BK36" s="40"/>
      <c r="BL36" s="40"/>
      <c r="BM36" s="40"/>
      <c r="BN36" s="40"/>
      <c r="BO36" s="40"/>
      <c r="BP36" s="41"/>
      <c r="BQ36" s="41"/>
      <c r="BR36" s="41"/>
      <c r="BS36" s="41"/>
      <c r="BT36" s="41"/>
      <c r="BU36" s="41"/>
      <c r="BV36" s="41"/>
      <c r="BW36" s="41"/>
      <c r="BX36" s="41"/>
      <c r="BY36" s="41"/>
    </row>
    <row r="37" spans="1:77" ht="20.25" customHeight="1" x14ac:dyDescent="0.2">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40"/>
      <c r="BE37" s="40"/>
      <c r="BF37" s="40"/>
      <c r="BG37" s="40"/>
      <c r="BH37" s="40"/>
      <c r="BI37" s="40"/>
      <c r="BJ37" s="40"/>
      <c r="BK37" s="40"/>
      <c r="BL37" s="40"/>
      <c r="BM37" s="40"/>
      <c r="BN37" s="40"/>
      <c r="BO37" s="40"/>
      <c r="BP37" s="41"/>
      <c r="BQ37" s="41"/>
      <c r="BR37" s="41"/>
      <c r="BS37" s="41"/>
      <c r="BT37" s="41"/>
      <c r="BU37" s="41"/>
      <c r="BV37" s="41"/>
      <c r="BW37" s="41"/>
      <c r="BX37" s="41"/>
      <c r="BY37" s="41"/>
    </row>
    <row r="38" spans="1:77" ht="20.25" customHeight="1" x14ac:dyDescent="0.2">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40"/>
      <c r="BE38" s="40"/>
      <c r="BF38" s="40"/>
      <c r="BG38" s="40"/>
      <c r="BH38" s="40"/>
      <c r="BI38" s="40"/>
      <c r="BJ38" s="40"/>
      <c r="BK38" s="40"/>
      <c r="BL38" s="40"/>
      <c r="BM38" s="40"/>
      <c r="BN38" s="40"/>
      <c r="BO38" s="40"/>
      <c r="BP38" s="41"/>
      <c r="BQ38" s="41"/>
      <c r="BR38" s="41"/>
      <c r="BS38" s="41"/>
      <c r="BT38" s="41"/>
      <c r="BU38" s="41"/>
      <c r="BV38" s="41"/>
      <c r="BW38" s="41"/>
      <c r="BX38" s="41"/>
      <c r="BY38" s="41"/>
    </row>
    <row r="39" spans="1:77" ht="20.25" customHeight="1" x14ac:dyDescent="0.2">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40"/>
      <c r="BE39" s="40"/>
      <c r="BF39" s="40"/>
      <c r="BG39" s="40"/>
      <c r="BH39" s="40"/>
      <c r="BI39" s="40"/>
      <c r="BJ39" s="40"/>
      <c r="BK39" s="40"/>
      <c r="BL39" s="40"/>
      <c r="BM39" s="40"/>
      <c r="BN39" s="40"/>
      <c r="BO39" s="40"/>
      <c r="BP39" s="41"/>
      <c r="BQ39" s="41"/>
      <c r="BR39" s="41"/>
      <c r="BS39" s="41"/>
      <c r="BT39" s="41"/>
      <c r="BU39" s="41"/>
      <c r="BV39" s="41"/>
      <c r="BW39" s="41"/>
      <c r="BX39" s="41"/>
      <c r="BY39" s="41"/>
    </row>
    <row r="40" spans="1:77" ht="20.25" customHeight="1" x14ac:dyDescent="0.2">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40"/>
      <c r="BE40" s="40"/>
      <c r="BF40" s="40"/>
      <c r="BG40" s="40"/>
      <c r="BH40" s="40"/>
      <c r="BI40" s="40"/>
      <c r="BJ40" s="40"/>
      <c r="BK40" s="40"/>
      <c r="BL40" s="40"/>
      <c r="BM40" s="40"/>
      <c r="BN40" s="40"/>
      <c r="BO40" s="40"/>
      <c r="BP40" s="41"/>
      <c r="BQ40" s="41"/>
      <c r="BR40" s="41"/>
      <c r="BS40" s="41"/>
      <c r="BT40" s="41"/>
      <c r="BU40" s="41"/>
      <c r="BV40" s="41"/>
      <c r="BW40" s="41"/>
      <c r="BX40" s="41"/>
      <c r="BY40" s="41"/>
    </row>
    <row r="41" spans="1:77" ht="20.25" customHeight="1" x14ac:dyDescent="0.2">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40"/>
      <c r="BE41" s="40"/>
      <c r="BF41" s="40"/>
      <c r="BG41" s="40"/>
      <c r="BH41" s="40"/>
      <c r="BI41" s="40"/>
      <c r="BJ41" s="40"/>
      <c r="BK41" s="40"/>
      <c r="BL41" s="40"/>
      <c r="BM41" s="40"/>
      <c r="BN41" s="40"/>
      <c r="BO41" s="40"/>
      <c r="BP41" s="41"/>
      <c r="BQ41" s="41"/>
      <c r="BR41" s="41"/>
      <c r="BS41" s="41"/>
      <c r="BT41" s="41"/>
      <c r="BU41" s="41"/>
      <c r="BV41" s="41"/>
      <c r="BW41" s="41"/>
      <c r="BX41" s="41"/>
      <c r="BY41" s="41"/>
    </row>
    <row r="42" spans="1:77" ht="20.25" customHeight="1" x14ac:dyDescent="0.2">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40"/>
      <c r="BE42" s="40"/>
      <c r="BF42" s="40"/>
      <c r="BG42" s="40"/>
      <c r="BH42" s="40"/>
      <c r="BI42" s="40"/>
      <c r="BJ42" s="40"/>
      <c r="BK42" s="40"/>
      <c r="BL42" s="40"/>
      <c r="BM42" s="40"/>
      <c r="BN42" s="40"/>
      <c r="BO42" s="40"/>
      <c r="BP42" s="41"/>
      <c r="BQ42" s="41"/>
      <c r="BR42" s="41"/>
      <c r="BS42" s="41"/>
      <c r="BT42" s="41"/>
      <c r="BU42" s="41"/>
      <c r="BV42" s="41"/>
      <c r="BW42" s="41"/>
      <c r="BX42" s="41"/>
      <c r="BY42" s="41"/>
    </row>
    <row r="43" spans="1:77" ht="20.25" customHeight="1" x14ac:dyDescent="0.2">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40"/>
      <c r="BE43" s="40"/>
      <c r="BF43" s="40"/>
      <c r="BG43" s="40"/>
      <c r="BH43" s="40"/>
      <c r="BI43" s="40"/>
      <c r="BJ43" s="40"/>
      <c r="BK43" s="40"/>
      <c r="BL43" s="40"/>
      <c r="BM43" s="40"/>
      <c r="BN43" s="40"/>
      <c r="BO43" s="40"/>
      <c r="BP43" s="41"/>
      <c r="BQ43" s="41"/>
      <c r="BR43" s="41"/>
      <c r="BS43" s="41"/>
      <c r="BT43" s="41"/>
      <c r="BU43" s="41"/>
      <c r="BV43" s="41"/>
      <c r="BW43" s="41"/>
      <c r="BX43" s="41"/>
      <c r="BY43" s="41"/>
    </row>
    <row r="44" spans="1:77" ht="20.25" customHeight="1" x14ac:dyDescent="0.2">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40"/>
      <c r="BE44" s="40"/>
      <c r="BF44" s="40"/>
      <c r="BG44" s="40"/>
      <c r="BH44" s="40"/>
      <c r="BI44" s="40"/>
      <c r="BJ44" s="40"/>
      <c r="BK44" s="40"/>
      <c r="BL44" s="40"/>
      <c r="BM44" s="40"/>
      <c r="BN44" s="40"/>
      <c r="BO44" s="40"/>
      <c r="BP44" s="41"/>
      <c r="BQ44" s="41"/>
      <c r="BR44" s="41"/>
      <c r="BS44" s="41"/>
      <c r="BT44" s="41"/>
      <c r="BU44" s="41"/>
      <c r="BV44" s="41"/>
      <c r="BW44" s="41"/>
      <c r="BX44" s="41"/>
      <c r="BY44" s="41"/>
    </row>
    <row r="45" spans="1:77" ht="20.25" customHeight="1" x14ac:dyDescent="0.2">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40"/>
      <c r="BE45" s="40"/>
      <c r="BF45" s="40"/>
      <c r="BG45" s="40"/>
      <c r="BH45" s="40"/>
      <c r="BI45" s="40"/>
      <c r="BJ45" s="40"/>
      <c r="BK45" s="40"/>
      <c r="BL45" s="40"/>
      <c r="BM45" s="40"/>
      <c r="BN45" s="40"/>
      <c r="BO45" s="40"/>
      <c r="BP45" s="41"/>
      <c r="BQ45" s="41"/>
      <c r="BR45" s="41"/>
      <c r="BS45" s="41"/>
      <c r="BT45" s="41"/>
      <c r="BU45" s="41"/>
      <c r="BV45" s="41"/>
      <c r="BW45" s="41"/>
      <c r="BX45" s="41"/>
      <c r="BY45" s="41"/>
    </row>
  </sheetData>
  <sheetProtection sheet="1" objects="1" selectLockedCells="1" selectUnlockedCells="1"/>
  <mergeCells count="78">
    <mergeCell ref="A16:L16"/>
    <mergeCell ref="M16:AH16"/>
    <mergeCell ref="A3:T3"/>
    <mergeCell ref="BJ3:BM3"/>
    <mergeCell ref="BP3:BR3"/>
    <mergeCell ref="BU3:BW3"/>
    <mergeCell ref="Z1:BA1"/>
    <mergeCell ref="BF1:BP1"/>
    <mergeCell ref="BQ1:BY1"/>
    <mergeCell ref="AW15:BF15"/>
    <mergeCell ref="BG15:BH15"/>
    <mergeCell ref="AW8:BW8"/>
    <mergeCell ref="A5:AE5"/>
    <mergeCell ref="AF5:AL5"/>
    <mergeCell ref="AW5:BY5"/>
    <mergeCell ref="AW6:BY6"/>
    <mergeCell ref="AW7:BW7"/>
    <mergeCell ref="M22:P22"/>
    <mergeCell ref="Q22:AE22"/>
    <mergeCell ref="BW10:BY11"/>
    <mergeCell ref="BA10:BL11"/>
    <mergeCell ref="BM10:BU11"/>
    <mergeCell ref="BV10:BV11"/>
    <mergeCell ref="M20:P20"/>
    <mergeCell ref="Q20:AE20"/>
    <mergeCell ref="AF20:AT20"/>
    <mergeCell ref="AU20:BI20"/>
    <mergeCell ref="A19:P19"/>
    <mergeCell ref="Q19:AE19"/>
    <mergeCell ref="AF19:AT19"/>
    <mergeCell ref="AU19:BI19"/>
    <mergeCell ref="BA13:BL13"/>
    <mergeCell ref="BM13:BY13"/>
    <mergeCell ref="AF21:AT21"/>
    <mergeCell ref="AU21:BI21"/>
    <mergeCell ref="BI15:BY15"/>
    <mergeCell ref="BJ22:BY22"/>
    <mergeCell ref="A24:P24"/>
    <mergeCell ref="Q24:AE24"/>
    <mergeCell ref="AF24:AT24"/>
    <mergeCell ref="AU24:BI24"/>
    <mergeCell ref="BJ19:BY20"/>
    <mergeCell ref="A18:P18"/>
    <mergeCell ref="Q18:AE18"/>
    <mergeCell ref="AF18:AT18"/>
    <mergeCell ref="AU18:BI18"/>
    <mergeCell ref="BJ18:BY18"/>
    <mergeCell ref="A22:I22"/>
    <mergeCell ref="J22:L22"/>
    <mergeCell ref="BJ21:BY21"/>
    <mergeCell ref="A20:I20"/>
    <mergeCell ref="J20:L20"/>
    <mergeCell ref="A25:P25"/>
    <mergeCell ref="Q25:AE25"/>
    <mergeCell ref="AF25:AT25"/>
    <mergeCell ref="AU25:BI25"/>
    <mergeCell ref="A23:P23"/>
    <mergeCell ref="Q23:AE23"/>
    <mergeCell ref="AF23:AT23"/>
    <mergeCell ref="AU23:BI23"/>
    <mergeCell ref="BJ23:BY25"/>
    <mergeCell ref="AF22:AT22"/>
    <mergeCell ref="AU22:BI22"/>
    <mergeCell ref="A21:P21"/>
    <mergeCell ref="Q21:AE21"/>
    <mergeCell ref="BE30:BK32"/>
    <mergeCell ref="BL30:BR32"/>
    <mergeCell ref="BS30:BY32"/>
    <mergeCell ref="A29:M30"/>
    <mergeCell ref="Q29:AC30"/>
    <mergeCell ref="AJ29:AW29"/>
    <mergeCell ref="AX29:BK29"/>
    <mergeCell ref="BL29:BY29"/>
    <mergeCell ref="A31:M31"/>
    <mergeCell ref="Q31:AC31"/>
    <mergeCell ref="AJ30:AP32"/>
    <mergeCell ref="AQ30:AW32"/>
    <mergeCell ref="AX30:BD32"/>
  </mergeCells>
  <phoneticPr fontId="3"/>
  <conditionalFormatting sqref="BP34:BP40 A34:A40 A26:A27 A18">
    <cfRule type="cellIs" dxfId="27" priority="17" operator="equal">
      <formula>0</formula>
    </cfRule>
  </conditionalFormatting>
  <conditionalFormatting sqref="BP41:BP44 A41:A44">
    <cfRule type="cellIs" dxfId="26" priority="16" operator="equal">
      <formula>0</formula>
    </cfRule>
  </conditionalFormatting>
  <conditionalFormatting sqref="A45 BP45">
    <cfRule type="cellIs" dxfId="25" priority="15" operator="equal">
      <formula>0</formula>
    </cfRule>
  </conditionalFormatting>
  <conditionalFormatting sqref="A25">
    <cfRule type="cellIs" dxfId="24" priority="14" operator="equal">
      <formula>0</formula>
    </cfRule>
  </conditionalFormatting>
  <conditionalFormatting sqref="Q29 Q31">
    <cfRule type="cellIs" dxfId="23" priority="4" operator="equal">
      <formula>0</formula>
    </cfRule>
  </conditionalFormatting>
  <conditionalFormatting sqref="A28:A29 A31:A32">
    <cfRule type="cellIs" dxfId="22" priority="5" operator="equal">
      <formula>0</formula>
    </cfRule>
  </conditionalFormatting>
  <conditionalFormatting sqref="A19 A21:A22">
    <cfRule type="cellIs" dxfId="21" priority="3" operator="equal">
      <formula>0</formula>
    </cfRule>
  </conditionalFormatting>
  <conditionalFormatting sqref="A23:A24">
    <cfRule type="cellIs" dxfId="20" priority="2" operator="equal">
      <formula>0</formula>
    </cfRule>
  </conditionalFormatting>
  <conditionalFormatting sqref="A20">
    <cfRule type="cellIs" dxfId="19" priority="1" operator="equal">
      <formula>0</formula>
    </cfRule>
  </conditionalFormatting>
  <printOptions horizontalCentered="1"/>
  <pageMargins left="0.78740157480314965" right="0.78740157480314965" top="0.98425196850393704" bottom="0.78740157480314965" header="0" footer="0"/>
  <pageSetup paperSize="9" scale="88" orientation="portrait" cellComments="asDisplayed" r:id="rId1"/>
  <headerFooter alignWithMargins="0">
    <oddFooter>&amp;R&amp;"ＭＳ Ｐ明朝,標準"&amp;10 202301版</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6C35F-CEF2-4F96-AF95-2524983611EC}">
  <sheetPr>
    <tabColor theme="8" tint="0.39997558519241921"/>
    <pageSetUpPr fitToPage="1"/>
  </sheetPr>
  <dimension ref="A1:BW46"/>
  <sheetViews>
    <sheetView showGridLines="0" defaultGridColor="0" view="pageBreakPreview" colorId="55" zoomScaleNormal="100" zoomScaleSheetLayoutView="100" workbookViewId="0"/>
  </sheetViews>
  <sheetFormatPr defaultColWidth="9" defaultRowHeight="13.2" x14ac:dyDescent="0.2"/>
  <cols>
    <col min="1" max="12" width="1.21875" style="20" customWidth="1"/>
    <col min="13" max="32" width="1.33203125" style="20" customWidth="1"/>
    <col min="33" max="75" width="1.21875" style="20" customWidth="1"/>
    <col min="76" max="16384" width="9" style="20"/>
  </cols>
  <sheetData>
    <row r="1" spans="1:75" ht="30" customHeight="1" thickBot="1" x14ac:dyDescent="0.25">
      <c r="I1" s="21"/>
      <c r="J1" s="21"/>
      <c r="K1" s="21"/>
      <c r="L1" s="21"/>
      <c r="M1" s="21"/>
      <c r="N1" s="21"/>
      <c r="O1" s="21"/>
      <c r="P1" s="21"/>
      <c r="Q1" s="21"/>
      <c r="R1" s="21"/>
      <c r="S1" s="21"/>
      <c r="T1" s="21"/>
      <c r="U1" s="21"/>
      <c r="V1" s="21"/>
      <c r="W1" s="21"/>
      <c r="X1" s="21"/>
      <c r="Y1" s="21"/>
      <c r="Z1" s="367" t="s">
        <v>10</v>
      </c>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21"/>
      <c r="BA1" s="21"/>
      <c r="BB1" s="21"/>
      <c r="BC1" s="368" t="s">
        <v>23</v>
      </c>
      <c r="BD1" s="368"/>
      <c r="BE1" s="368"/>
      <c r="BF1" s="368"/>
      <c r="BG1" s="368"/>
      <c r="BH1" s="368"/>
      <c r="BI1" s="368"/>
      <c r="BJ1" s="368"/>
      <c r="BK1" s="368"/>
      <c r="BL1" s="368"/>
      <c r="BM1" s="368"/>
      <c r="BN1" s="368"/>
      <c r="BO1" s="368"/>
      <c r="BP1" s="368"/>
      <c r="BQ1" s="369"/>
      <c r="BR1" s="369"/>
      <c r="BS1" s="369"/>
      <c r="BT1" s="369"/>
      <c r="BU1" s="369"/>
      <c r="BV1" s="369"/>
      <c r="BW1" s="369"/>
    </row>
    <row r="2" spans="1:75" ht="13.5" customHeight="1" thickTop="1" x14ac:dyDescent="0.2">
      <c r="I2" s="21"/>
      <c r="J2" s="21"/>
      <c r="K2" s="21"/>
      <c r="L2" s="21"/>
      <c r="M2" s="21"/>
      <c r="N2" s="21"/>
      <c r="O2" s="21"/>
      <c r="P2" s="21"/>
      <c r="Q2" s="21"/>
      <c r="R2" s="21"/>
      <c r="S2" s="21"/>
      <c r="T2" s="21"/>
      <c r="U2" s="21"/>
      <c r="V2" s="21"/>
      <c r="W2" s="21"/>
      <c r="X2" s="21"/>
      <c r="Y2" s="21"/>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1"/>
      <c r="BA2" s="21"/>
      <c r="BB2" s="21"/>
      <c r="BE2" s="24"/>
      <c r="BF2" s="24"/>
      <c r="BG2" s="24"/>
      <c r="BH2" s="24"/>
      <c r="BI2" s="24"/>
      <c r="BJ2" s="24"/>
      <c r="BK2" s="24"/>
      <c r="BL2" s="24"/>
      <c r="BM2" s="24"/>
      <c r="BN2" s="24"/>
      <c r="BO2" s="24"/>
      <c r="BP2" s="24"/>
      <c r="BQ2" s="24"/>
      <c r="BR2" s="24"/>
      <c r="BS2" s="24"/>
      <c r="BT2" s="24"/>
      <c r="BU2" s="24"/>
      <c r="BV2" s="24"/>
      <c r="BW2" s="24"/>
    </row>
    <row r="3" spans="1:75" ht="24" customHeight="1" x14ac:dyDescent="0.2">
      <c r="A3" s="370" t="s">
        <v>47</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E3" s="24"/>
      <c r="AF3" s="24"/>
      <c r="AG3" s="24"/>
      <c r="AH3" s="24"/>
      <c r="AI3" s="24"/>
      <c r="AJ3" s="24"/>
      <c r="AK3" s="24"/>
      <c r="AL3" s="24"/>
      <c r="AM3" s="24"/>
      <c r="AN3" s="24"/>
      <c r="AO3" s="24"/>
      <c r="AP3" s="24"/>
      <c r="AQ3" s="24"/>
      <c r="AR3" s="24"/>
      <c r="AS3" s="24"/>
      <c r="AT3" s="24"/>
      <c r="AU3" s="24"/>
      <c r="AV3" s="24"/>
      <c r="AW3" s="24"/>
      <c r="AZ3" s="24"/>
      <c r="BA3" s="24"/>
      <c r="BB3" s="24"/>
      <c r="BC3" s="149" t="s">
        <v>1</v>
      </c>
      <c r="BD3" s="149"/>
      <c r="BE3" s="149"/>
      <c r="BF3" s="149"/>
      <c r="BG3" s="150"/>
      <c r="BH3" s="371"/>
      <c r="BI3" s="371"/>
      <c r="BJ3" s="371"/>
      <c r="BK3" s="371"/>
      <c r="BL3" s="150"/>
      <c r="BM3" s="150" t="s">
        <v>0</v>
      </c>
      <c r="BN3" s="371"/>
      <c r="BO3" s="371"/>
      <c r="BP3" s="371"/>
      <c r="BQ3" s="150"/>
      <c r="BR3" s="150" t="s">
        <v>3</v>
      </c>
      <c r="BS3" s="371"/>
      <c r="BT3" s="371"/>
      <c r="BU3" s="371"/>
      <c r="BV3" s="150"/>
      <c r="BW3" s="150" t="s">
        <v>2</v>
      </c>
    </row>
    <row r="4" spans="1:75" ht="11.25" customHeight="1" x14ac:dyDescent="0.2">
      <c r="A4" s="27"/>
      <c r="B4" s="27"/>
      <c r="C4" s="27"/>
      <c r="D4" s="27"/>
      <c r="E4" s="27"/>
      <c r="F4" s="27"/>
      <c r="G4" s="27"/>
      <c r="H4" s="27"/>
      <c r="I4" s="27"/>
      <c r="J4" s="27"/>
      <c r="K4" s="27"/>
      <c r="L4" s="27"/>
      <c r="M4" s="27"/>
      <c r="N4" s="27"/>
      <c r="O4" s="27"/>
      <c r="P4" s="27"/>
      <c r="Q4" s="23"/>
      <c r="R4" s="23"/>
      <c r="S4" s="23"/>
      <c r="T4" s="23"/>
      <c r="U4" s="23"/>
      <c r="V4" s="23"/>
      <c r="W4" s="23"/>
    </row>
    <row r="5" spans="1:75" ht="26.25" customHeight="1" x14ac:dyDescent="0.2">
      <c r="A5" s="361"/>
      <c r="B5" s="361"/>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2" t="s">
        <v>194</v>
      </c>
      <c r="AD5" s="362"/>
      <c r="AE5" s="362"/>
      <c r="AF5" s="362"/>
      <c r="AG5" s="362"/>
      <c r="AH5" s="362"/>
      <c r="AI5" s="252"/>
      <c r="AJ5" s="252"/>
      <c r="AM5" s="257"/>
      <c r="AN5" s="257"/>
      <c r="AO5" s="258" t="s">
        <v>6</v>
      </c>
      <c r="AP5" s="257"/>
      <c r="AQ5" s="258"/>
      <c r="AR5" s="258"/>
      <c r="AS5" s="363"/>
      <c r="AT5" s="363"/>
      <c r="AU5" s="363"/>
      <c r="AV5" s="363"/>
      <c r="AW5" s="363"/>
      <c r="AX5" s="363"/>
      <c r="AY5" s="363"/>
      <c r="AZ5" s="363"/>
      <c r="BA5" s="363"/>
      <c r="BB5" s="363"/>
      <c r="BC5" s="363"/>
      <c r="BD5" s="363"/>
      <c r="BE5" s="363"/>
      <c r="BF5" s="363"/>
      <c r="BG5" s="363"/>
      <c r="BH5" s="363"/>
      <c r="BI5" s="363"/>
      <c r="BJ5" s="363"/>
      <c r="BK5" s="363"/>
      <c r="BL5" s="363"/>
      <c r="BM5" s="363"/>
      <c r="BN5" s="363"/>
      <c r="BO5" s="363"/>
      <c r="BP5" s="363"/>
      <c r="BQ5" s="363"/>
      <c r="BR5" s="363"/>
      <c r="BS5" s="363"/>
      <c r="BT5" s="363"/>
      <c r="BU5" s="363"/>
      <c r="BV5" s="363"/>
      <c r="BW5" s="363"/>
    </row>
    <row r="6" spans="1:75" ht="21" customHeight="1" x14ac:dyDescent="0.2">
      <c r="AM6" s="257"/>
      <c r="AN6" s="257"/>
      <c r="AO6" s="258" t="s">
        <v>7</v>
      </c>
      <c r="AP6" s="257"/>
      <c r="AQ6" s="258"/>
      <c r="AR6" s="258"/>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row>
    <row r="7" spans="1:75" ht="20.25" customHeight="1" x14ac:dyDescent="0.2">
      <c r="AM7" s="257"/>
      <c r="AN7" s="257"/>
      <c r="AO7" s="258" t="s">
        <v>4</v>
      </c>
      <c r="AP7" s="257"/>
      <c r="AQ7" s="258"/>
      <c r="AR7" s="258"/>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253"/>
      <c r="BW7" s="254" t="s">
        <v>24</v>
      </c>
    </row>
    <row r="8" spans="1:75" ht="20.25" customHeight="1" x14ac:dyDescent="0.2">
      <c r="AM8" s="257"/>
      <c r="AN8" s="257"/>
      <c r="AO8" s="258" t="s">
        <v>5</v>
      </c>
      <c r="AP8" s="257"/>
      <c r="AQ8" s="258"/>
      <c r="AR8" s="258"/>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255"/>
      <c r="BW8" s="255"/>
    </row>
    <row r="9" spans="1:75" ht="5.4" customHeight="1" x14ac:dyDescent="0.2">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row>
    <row r="10" spans="1:75" ht="7.5" customHeight="1" x14ac:dyDescent="0.2">
      <c r="AM10" s="146"/>
      <c r="AN10" s="146"/>
      <c r="AO10" s="146"/>
      <c r="AP10" s="146"/>
      <c r="AQ10" s="146"/>
      <c r="AR10" s="146"/>
      <c r="AS10" s="146"/>
      <c r="AT10" s="146"/>
      <c r="AU10" s="146"/>
      <c r="AV10" s="146"/>
      <c r="AW10" s="146"/>
      <c r="AY10" s="343" t="s">
        <v>8</v>
      </c>
      <c r="AZ10" s="343"/>
      <c r="BA10" s="343"/>
      <c r="BB10" s="343"/>
      <c r="BC10" s="343"/>
      <c r="BD10" s="343"/>
      <c r="BE10" s="343"/>
      <c r="BF10" s="343"/>
      <c r="BG10" s="343"/>
      <c r="BH10" s="343"/>
      <c r="BI10" s="343"/>
      <c r="BJ10" s="343"/>
      <c r="BK10" s="345"/>
      <c r="BL10" s="345"/>
      <c r="BM10" s="345"/>
      <c r="BN10" s="345"/>
      <c r="BO10" s="345"/>
      <c r="BP10" s="345"/>
      <c r="BQ10" s="345"/>
      <c r="BR10" s="345"/>
      <c r="BS10" s="345"/>
      <c r="BT10" s="347" t="s">
        <v>199</v>
      </c>
      <c r="BU10" s="348"/>
      <c r="BV10" s="348"/>
      <c r="BW10" s="348"/>
    </row>
    <row r="11" spans="1:75" ht="8.25" customHeight="1" x14ac:dyDescent="0.2">
      <c r="AM11" s="146"/>
      <c r="AN11" s="146"/>
      <c r="AO11" s="146"/>
      <c r="AP11" s="146"/>
      <c r="AQ11" s="146"/>
      <c r="AR11" s="146"/>
      <c r="AS11" s="146"/>
      <c r="AT11" s="146"/>
      <c r="AU11" s="146"/>
      <c r="AV11" s="146"/>
      <c r="AW11" s="146"/>
      <c r="AY11" s="344"/>
      <c r="AZ11" s="344"/>
      <c r="BA11" s="344"/>
      <c r="BB11" s="344"/>
      <c r="BC11" s="344"/>
      <c r="BD11" s="344"/>
      <c r="BE11" s="344"/>
      <c r="BF11" s="344"/>
      <c r="BG11" s="344"/>
      <c r="BH11" s="344"/>
      <c r="BI11" s="344"/>
      <c r="BJ11" s="344"/>
      <c r="BK11" s="346"/>
      <c r="BL11" s="346"/>
      <c r="BM11" s="346"/>
      <c r="BN11" s="346"/>
      <c r="BO11" s="346"/>
      <c r="BP11" s="346"/>
      <c r="BQ11" s="346"/>
      <c r="BR11" s="346"/>
      <c r="BS11" s="346"/>
      <c r="BT11" s="347"/>
      <c r="BU11" s="349"/>
      <c r="BV11" s="349"/>
      <c r="BW11" s="349"/>
    </row>
    <row r="12" spans="1:75" ht="5.4" customHeight="1" x14ac:dyDescent="0.2">
      <c r="AX12" s="147"/>
      <c r="AY12" s="139"/>
      <c r="AZ12" s="139"/>
      <c r="BA12" s="139"/>
      <c r="BB12" s="139"/>
      <c r="BC12" s="139"/>
      <c r="BD12" s="139"/>
      <c r="BE12" s="139"/>
      <c r="BF12" s="139"/>
      <c r="BG12" s="139"/>
      <c r="BH12" s="139"/>
      <c r="BI12" s="139"/>
      <c r="BJ12" s="151"/>
      <c r="BK12" s="151"/>
      <c r="BL12" s="151"/>
      <c r="BM12" s="151"/>
      <c r="BN12" s="151"/>
      <c r="BO12" s="151"/>
      <c r="BP12" s="151"/>
      <c r="BQ12" s="56"/>
      <c r="BR12" s="151"/>
      <c r="BS12" s="151"/>
      <c r="BT12" s="151"/>
      <c r="BU12" s="151"/>
      <c r="BV12" s="151"/>
      <c r="BW12" s="151"/>
    </row>
    <row r="13" spans="1:75" ht="15" customHeight="1" x14ac:dyDescent="0.2">
      <c r="A13" s="350" t="s">
        <v>309</v>
      </c>
      <c r="B13" s="350"/>
      <c r="C13" s="350"/>
      <c r="D13" s="350"/>
      <c r="E13" s="350"/>
      <c r="F13" s="350"/>
      <c r="G13" s="350"/>
      <c r="H13" s="350"/>
      <c r="I13" s="350"/>
      <c r="J13" s="350"/>
      <c r="K13" s="350"/>
      <c r="L13" s="350"/>
      <c r="M13" s="353">
        <f>IF(AB24="","",AB24)</f>
        <v>0</v>
      </c>
      <c r="N13" s="353"/>
      <c r="O13" s="353"/>
      <c r="P13" s="353"/>
      <c r="Q13" s="353"/>
      <c r="R13" s="353"/>
      <c r="S13" s="353"/>
      <c r="T13" s="353"/>
      <c r="U13" s="353"/>
      <c r="V13" s="353"/>
      <c r="W13" s="353"/>
      <c r="X13" s="353"/>
      <c r="Y13" s="353"/>
      <c r="Z13" s="353"/>
      <c r="AA13" s="353"/>
      <c r="AB13" s="353"/>
      <c r="AC13" s="353"/>
      <c r="AD13" s="353"/>
      <c r="AE13" s="353"/>
      <c r="AF13" s="353"/>
      <c r="AG13" s="353"/>
      <c r="AH13" s="353"/>
      <c r="AY13" s="356" t="s">
        <v>200</v>
      </c>
      <c r="AZ13" s="356"/>
      <c r="BA13" s="356"/>
      <c r="BB13" s="356"/>
      <c r="BC13" s="356"/>
      <c r="BD13" s="356"/>
      <c r="BE13" s="356"/>
      <c r="BF13" s="356"/>
      <c r="BG13" s="356"/>
      <c r="BH13" s="356"/>
      <c r="BI13" s="356"/>
      <c r="BJ13" s="356"/>
      <c r="BK13" s="357"/>
      <c r="BL13" s="357"/>
      <c r="BM13" s="357"/>
      <c r="BN13" s="357"/>
      <c r="BO13" s="357"/>
      <c r="BP13" s="357"/>
      <c r="BQ13" s="357"/>
      <c r="BR13" s="357"/>
      <c r="BS13" s="357"/>
      <c r="BT13" s="357"/>
      <c r="BU13" s="357"/>
      <c r="BV13" s="357"/>
      <c r="BW13" s="357"/>
    </row>
    <row r="14" spans="1:75" ht="5.4" customHeight="1" x14ac:dyDescent="0.2">
      <c r="A14" s="351"/>
      <c r="B14" s="351"/>
      <c r="C14" s="351"/>
      <c r="D14" s="351"/>
      <c r="E14" s="351"/>
      <c r="F14" s="351"/>
      <c r="G14" s="351"/>
      <c r="H14" s="351"/>
      <c r="I14" s="351"/>
      <c r="J14" s="351"/>
      <c r="K14" s="351"/>
      <c r="L14" s="351"/>
      <c r="M14" s="354"/>
      <c r="N14" s="354"/>
      <c r="O14" s="354"/>
      <c r="P14" s="354"/>
      <c r="Q14" s="354"/>
      <c r="R14" s="354"/>
      <c r="S14" s="354"/>
      <c r="T14" s="354"/>
      <c r="U14" s="354"/>
      <c r="V14" s="354"/>
      <c r="W14" s="354"/>
      <c r="X14" s="354"/>
      <c r="Y14" s="354"/>
      <c r="Z14" s="354"/>
      <c r="AA14" s="354"/>
      <c r="AB14" s="354"/>
      <c r="AC14" s="354"/>
      <c r="AD14" s="354"/>
      <c r="AE14" s="354"/>
      <c r="AF14" s="354"/>
      <c r="AG14" s="354"/>
      <c r="AH14" s="354"/>
      <c r="AX14" s="47"/>
      <c r="AY14" s="151"/>
      <c r="AZ14" s="151"/>
      <c r="BA14" s="151"/>
      <c r="BB14" s="151"/>
      <c r="BC14" s="151"/>
      <c r="BD14" s="151"/>
      <c r="BE14" s="151"/>
      <c r="BF14" s="151"/>
      <c r="BG14" s="151"/>
      <c r="BH14" s="151"/>
      <c r="BI14" s="151"/>
      <c r="BJ14" s="151"/>
      <c r="BK14" s="151"/>
      <c r="BL14" s="151"/>
      <c r="BM14" s="151"/>
      <c r="BN14" s="151"/>
      <c r="BO14" s="151"/>
      <c r="BP14" s="151"/>
      <c r="BQ14" s="56"/>
      <c r="BR14" s="151"/>
      <c r="BS14" s="151"/>
      <c r="BT14" s="151"/>
      <c r="BU14" s="151"/>
      <c r="BV14" s="151"/>
      <c r="BW14" s="151"/>
    </row>
    <row r="15" spans="1:75" ht="15.75" customHeight="1" x14ac:dyDescent="0.2">
      <c r="A15" s="352"/>
      <c r="B15" s="352"/>
      <c r="C15" s="352"/>
      <c r="D15" s="352"/>
      <c r="E15" s="352"/>
      <c r="F15" s="352"/>
      <c r="G15" s="352"/>
      <c r="H15" s="352"/>
      <c r="I15" s="352"/>
      <c r="J15" s="352"/>
      <c r="K15" s="352"/>
      <c r="L15" s="352"/>
      <c r="M15" s="355"/>
      <c r="N15" s="355"/>
      <c r="O15" s="355"/>
      <c r="P15" s="355"/>
      <c r="Q15" s="355"/>
      <c r="R15" s="355"/>
      <c r="S15" s="355"/>
      <c r="T15" s="355"/>
      <c r="U15" s="355"/>
      <c r="V15" s="355"/>
      <c r="W15" s="355"/>
      <c r="X15" s="355"/>
      <c r="Y15" s="355"/>
      <c r="Z15" s="355"/>
      <c r="AA15" s="355"/>
      <c r="AB15" s="355"/>
      <c r="AC15" s="355"/>
      <c r="AD15" s="355"/>
      <c r="AE15" s="355"/>
      <c r="AF15" s="355"/>
      <c r="AG15" s="355"/>
      <c r="AH15" s="355"/>
      <c r="AU15" s="358" t="s">
        <v>201</v>
      </c>
      <c r="AV15" s="358"/>
      <c r="AW15" s="358"/>
      <c r="AX15" s="358"/>
      <c r="AY15" s="358"/>
      <c r="AZ15" s="358"/>
      <c r="BA15" s="358"/>
      <c r="BB15" s="358"/>
      <c r="BC15" s="358"/>
      <c r="BD15" s="358"/>
      <c r="BE15" s="359" t="s">
        <v>202</v>
      </c>
      <c r="BF15" s="360"/>
      <c r="BG15" s="327"/>
      <c r="BH15" s="328"/>
      <c r="BI15" s="328"/>
      <c r="BJ15" s="328"/>
      <c r="BK15" s="328"/>
      <c r="BL15" s="328"/>
      <c r="BM15" s="328"/>
      <c r="BN15" s="328"/>
      <c r="BO15" s="328"/>
      <c r="BP15" s="328"/>
      <c r="BQ15" s="328"/>
      <c r="BR15" s="328"/>
      <c r="BS15" s="328"/>
      <c r="BT15" s="328"/>
      <c r="BU15" s="328"/>
      <c r="BV15" s="328"/>
      <c r="BW15" s="328"/>
    </row>
    <row r="16" spans="1:75" ht="12" customHeight="1" x14ac:dyDescent="0.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row>
    <row r="17" spans="1:75" ht="9.75" customHeight="1" x14ac:dyDescent="0.2">
      <c r="A17" s="329"/>
      <c r="B17" s="329"/>
      <c r="C17" s="329"/>
      <c r="D17" s="329"/>
      <c r="E17" s="329"/>
      <c r="F17" s="329"/>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29"/>
      <c r="AN17" s="329"/>
      <c r="AO17" s="329"/>
      <c r="AP17" s="329"/>
      <c r="AQ17" s="329"/>
      <c r="AR17" s="329"/>
      <c r="AS17" s="329"/>
      <c r="AT17" s="329"/>
      <c r="AU17" s="329"/>
      <c r="AV17" s="329"/>
      <c r="AW17" s="329"/>
      <c r="AX17" s="329"/>
      <c r="AY17" s="329"/>
      <c r="AZ17" s="329"/>
      <c r="BA17" s="329"/>
      <c r="BB17" s="329"/>
      <c r="BC17" s="329"/>
      <c r="BD17" s="329"/>
      <c r="BE17" s="329"/>
      <c r="BF17" s="329"/>
      <c r="BG17" s="329"/>
      <c r="BH17" s="329"/>
      <c r="BI17" s="329"/>
      <c r="BJ17" s="329"/>
      <c r="BK17" s="329"/>
      <c r="BL17" s="329"/>
      <c r="BM17" s="329"/>
      <c r="BN17" s="329"/>
      <c r="BO17" s="329"/>
      <c r="BP17" s="329"/>
      <c r="BQ17" s="329"/>
      <c r="BR17" s="329"/>
      <c r="BS17" s="329"/>
      <c r="BT17" s="329"/>
      <c r="BU17" s="329"/>
      <c r="BV17" s="329"/>
      <c r="BW17" s="329"/>
    </row>
    <row r="18" spans="1:75" ht="19.2" customHeight="1" x14ac:dyDescent="0.2">
      <c r="A18" s="330"/>
      <c r="B18" s="331"/>
      <c r="C18" s="331"/>
      <c r="D18" s="331"/>
      <c r="E18" s="331"/>
      <c r="F18" s="331"/>
      <c r="G18" s="331"/>
      <c r="H18" s="331"/>
      <c r="I18" s="331"/>
      <c r="J18" s="331"/>
      <c r="K18" s="331"/>
      <c r="L18" s="331"/>
      <c r="M18" s="331"/>
      <c r="N18" s="331"/>
      <c r="O18" s="331"/>
      <c r="P18" s="331"/>
      <c r="Q18" s="331"/>
      <c r="R18" s="331"/>
      <c r="S18" s="331"/>
      <c r="T18" s="331"/>
      <c r="U18" s="331"/>
      <c r="V18" s="331"/>
      <c r="W18" s="331"/>
      <c r="X18" s="331"/>
      <c r="Y18" s="331"/>
      <c r="Z18" s="331"/>
      <c r="AA18" s="332"/>
      <c r="AB18" s="331" t="s">
        <v>305</v>
      </c>
      <c r="AC18" s="331"/>
      <c r="AD18" s="331"/>
      <c r="AE18" s="331"/>
      <c r="AF18" s="331"/>
      <c r="AG18" s="331"/>
      <c r="AH18" s="331"/>
      <c r="AI18" s="331"/>
      <c r="AJ18" s="331"/>
      <c r="AK18" s="331"/>
      <c r="AL18" s="331"/>
      <c r="AM18" s="331"/>
      <c r="AN18" s="331"/>
      <c r="AO18" s="331"/>
      <c r="AP18" s="331"/>
      <c r="AQ18" s="331"/>
      <c r="AR18" s="331"/>
      <c r="AS18" s="331"/>
      <c r="AT18" s="331"/>
      <c r="AU18" s="331"/>
      <c r="AV18" s="331"/>
      <c r="AW18" s="331"/>
      <c r="AX18" s="331"/>
      <c r="AY18" s="331"/>
      <c r="AZ18" s="331"/>
      <c r="BA18" s="331"/>
      <c r="BB18" s="333"/>
      <c r="BC18" s="334" t="s">
        <v>306</v>
      </c>
      <c r="BD18" s="335"/>
      <c r="BE18" s="335"/>
      <c r="BF18" s="335"/>
      <c r="BG18" s="335"/>
      <c r="BH18" s="335"/>
      <c r="BI18" s="335"/>
      <c r="BJ18" s="335"/>
      <c r="BK18" s="335"/>
      <c r="BL18" s="335"/>
      <c r="BM18" s="335"/>
      <c r="BN18" s="335"/>
      <c r="BO18" s="335"/>
      <c r="BP18" s="335"/>
      <c r="BQ18" s="335"/>
      <c r="BR18" s="335"/>
      <c r="BS18" s="335"/>
      <c r="BT18" s="335"/>
      <c r="BU18" s="335"/>
      <c r="BV18" s="335"/>
      <c r="BW18" s="336"/>
    </row>
    <row r="19" spans="1:75" ht="19.2" customHeight="1" x14ac:dyDescent="0.2">
      <c r="A19" s="234"/>
      <c r="B19" s="235"/>
      <c r="C19" s="235"/>
      <c r="D19" s="235"/>
      <c r="E19" s="244"/>
      <c r="F19" s="337" t="s">
        <v>307</v>
      </c>
      <c r="G19" s="337"/>
      <c r="H19" s="337"/>
      <c r="I19" s="337"/>
      <c r="J19" s="337"/>
      <c r="K19" s="337"/>
      <c r="L19" s="337"/>
      <c r="M19" s="337"/>
      <c r="N19" s="337"/>
      <c r="O19" s="337"/>
      <c r="P19" s="337"/>
      <c r="Q19" s="337"/>
      <c r="R19" s="337"/>
      <c r="S19" s="337"/>
      <c r="T19" s="337"/>
      <c r="U19" s="337"/>
      <c r="V19" s="337"/>
      <c r="W19" s="244"/>
      <c r="X19" s="244"/>
      <c r="Y19" s="244"/>
      <c r="Z19" s="244"/>
      <c r="AA19" s="245"/>
      <c r="AB19" s="338"/>
      <c r="AC19" s="338"/>
      <c r="AD19" s="338"/>
      <c r="AE19" s="338"/>
      <c r="AF19" s="338"/>
      <c r="AG19" s="338"/>
      <c r="AH19" s="338"/>
      <c r="AI19" s="338"/>
      <c r="AJ19" s="338"/>
      <c r="AK19" s="338"/>
      <c r="AL19" s="338"/>
      <c r="AM19" s="338"/>
      <c r="AN19" s="338"/>
      <c r="AO19" s="338"/>
      <c r="AP19" s="338"/>
      <c r="AQ19" s="338"/>
      <c r="AR19" s="338"/>
      <c r="AS19" s="338"/>
      <c r="AT19" s="338"/>
      <c r="AU19" s="338"/>
      <c r="AV19" s="338"/>
      <c r="AW19" s="338"/>
      <c r="AX19" s="338"/>
      <c r="AY19" s="338"/>
      <c r="AZ19" s="338"/>
      <c r="BA19" s="338"/>
      <c r="BB19" s="339"/>
      <c r="BC19" s="496">
        <f>ROUND(AB19*0.1,0)</f>
        <v>0</v>
      </c>
      <c r="BD19" s="497"/>
      <c r="BE19" s="497"/>
      <c r="BF19" s="497"/>
      <c r="BG19" s="497"/>
      <c r="BH19" s="497"/>
      <c r="BI19" s="497"/>
      <c r="BJ19" s="497"/>
      <c r="BK19" s="497"/>
      <c r="BL19" s="497"/>
      <c r="BM19" s="497"/>
      <c r="BN19" s="497"/>
      <c r="BO19" s="497"/>
      <c r="BP19" s="497"/>
      <c r="BQ19" s="497"/>
      <c r="BR19" s="497"/>
      <c r="BS19" s="497"/>
      <c r="BT19" s="497"/>
      <c r="BU19" s="497"/>
      <c r="BV19" s="497"/>
      <c r="BW19" s="498"/>
    </row>
    <row r="20" spans="1:75" ht="19.2" customHeight="1" x14ac:dyDescent="0.2">
      <c r="A20" s="236"/>
      <c r="B20" s="237"/>
      <c r="C20" s="237"/>
      <c r="D20" s="237"/>
      <c r="E20" s="246"/>
      <c r="F20" s="315" t="s">
        <v>311</v>
      </c>
      <c r="G20" s="315"/>
      <c r="H20" s="315"/>
      <c r="I20" s="315"/>
      <c r="J20" s="315"/>
      <c r="K20" s="315"/>
      <c r="L20" s="315"/>
      <c r="M20" s="315"/>
      <c r="N20" s="315"/>
      <c r="O20" s="315"/>
      <c r="P20" s="315"/>
      <c r="Q20" s="315"/>
      <c r="R20" s="315"/>
      <c r="S20" s="315"/>
      <c r="T20" s="315"/>
      <c r="U20" s="315"/>
      <c r="V20" s="315"/>
      <c r="W20" s="246"/>
      <c r="X20" s="246"/>
      <c r="Y20" s="246"/>
      <c r="Z20" s="246"/>
      <c r="AA20" s="247"/>
      <c r="AB20" s="316"/>
      <c r="AC20" s="316"/>
      <c r="AD20" s="316"/>
      <c r="AE20" s="316"/>
      <c r="AF20" s="316"/>
      <c r="AG20" s="316"/>
      <c r="AH20" s="316"/>
      <c r="AI20" s="316"/>
      <c r="AJ20" s="316"/>
      <c r="AK20" s="316"/>
      <c r="AL20" s="316"/>
      <c r="AM20" s="316"/>
      <c r="AN20" s="316"/>
      <c r="AO20" s="316"/>
      <c r="AP20" s="316"/>
      <c r="AQ20" s="316"/>
      <c r="AR20" s="316"/>
      <c r="AS20" s="316"/>
      <c r="AT20" s="316"/>
      <c r="AU20" s="316"/>
      <c r="AV20" s="316"/>
      <c r="AW20" s="316"/>
      <c r="AX20" s="316"/>
      <c r="AY20" s="316"/>
      <c r="AZ20" s="316"/>
      <c r="BA20" s="316"/>
      <c r="BB20" s="317"/>
      <c r="BC20" s="493">
        <f>ROUND(AB20*0.08,0)</f>
        <v>0</v>
      </c>
      <c r="BD20" s="494"/>
      <c r="BE20" s="494"/>
      <c r="BF20" s="494"/>
      <c r="BG20" s="494"/>
      <c r="BH20" s="494"/>
      <c r="BI20" s="494"/>
      <c r="BJ20" s="494"/>
      <c r="BK20" s="494"/>
      <c r="BL20" s="494"/>
      <c r="BM20" s="494"/>
      <c r="BN20" s="494"/>
      <c r="BO20" s="494"/>
      <c r="BP20" s="494"/>
      <c r="BQ20" s="494"/>
      <c r="BR20" s="494"/>
      <c r="BS20" s="494"/>
      <c r="BT20" s="494"/>
      <c r="BU20" s="494"/>
      <c r="BV20" s="494"/>
      <c r="BW20" s="495"/>
    </row>
    <row r="21" spans="1:75" ht="19.2" customHeight="1" x14ac:dyDescent="0.2">
      <c r="A21" s="236"/>
      <c r="B21" s="237"/>
      <c r="C21" s="237"/>
      <c r="D21" s="237"/>
      <c r="E21" s="246"/>
      <c r="F21" s="315" t="s">
        <v>185</v>
      </c>
      <c r="G21" s="315"/>
      <c r="H21" s="315"/>
      <c r="I21" s="315"/>
      <c r="J21" s="315"/>
      <c r="K21" s="315"/>
      <c r="L21" s="315"/>
      <c r="M21" s="315"/>
      <c r="N21" s="315"/>
      <c r="O21" s="315"/>
      <c r="P21" s="315"/>
      <c r="Q21" s="315"/>
      <c r="R21" s="315"/>
      <c r="S21" s="315"/>
      <c r="T21" s="315"/>
      <c r="U21" s="315"/>
      <c r="V21" s="315"/>
      <c r="W21" s="246"/>
      <c r="X21" s="246"/>
      <c r="Y21" s="246"/>
      <c r="Z21" s="246"/>
      <c r="AA21" s="247"/>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316"/>
      <c r="AY21" s="316"/>
      <c r="AZ21" s="316"/>
      <c r="BA21" s="316"/>
      <c r="BB21" s="317"/>
      <c r="BC21" s="318"/>
      <c r="BD21" s="319"/>
      <c r="BE21" s="319"/>
      <c r="BF21" s="319"/>
      <c r="BG21" s="319"/>
      <c r="BH21" s="319"/>
      <c r="BI21" s="319"/>
      <c r="BJ21" s="319"/>
      <c r="BK21" s="319"/>
      <c r="BL21" s="319"/>
      <c r="BM21" s="319"/>
      <c r="BN21" s="319"/>
      <c r="BO21" s="319"/>
      <c r="BP21" s="319"/>
      <c r="BQ21" s="319"/>
      <c r="BR21" s="319"/>
      <c r="BS21" s="319"/>
      <c r="BT21" s="319"/>
      <c r="BU21" s="319"/>
      <c r="BV21" s="319"/>
      <c r="BW21" s="320"/>
    </row>
    <row r="22" spans="1:75" ht="19.2" customHeight="1" x14ac:dyDescent="0.2">
      <c r="A22" s="236"/>
      <c r="B22" s="237"/>
      <c r="C22" s="237"/>
      <c r="D22" s="237"/>
      <c r="E22" s="246"/>
      <c r="F22" s="315" t="s">
        <v>186</v>
      </c>
      <c r="G22" s="315"/>
      <c r="H22" s="315"/>
      <c r="I22" s="315"/>
      <c r="J22" s="315"/>
      <c r="K22" s="315"/>
      <c r="L22" s="315"/>
      <c r="M22" s="315"/>
      <c r="N22" s="315"/>
      <c r="O22" s="315"/>
      <c r="P22" s="315"/>
      <c r="Q22" s="315"/>
      <c r="R22" s="315"/>
      <c r="S22" s="315"/>
      <c r="T22" s="315"/>
      <c r="U22" s="315"/>
      <c r="V22" s="315"/>
      <c r="W22" s="246"/>
      <c r="X22" s="246"/>
      <c r="Y22" s="246"/>
      <c r="Z22" s="246"/>
      <c r="AA22" s="247"/>
      <c r="AB22" s="316"/>
      <c r="AC22" s="316"/>
      <c r="AD22" s="316"/>
      <c r="AE22" s="316"/>
      <c r="AF22" s="316"/>
      <c r="AG22" s="316"/>
      <c r="AH22" s="316"/>
      <c r="AI22" s="316"/>
      <c r="AJ22" s="316"/>
      <c r="AK22" s="316"/>
      <c r="AL22" s="316"/>
      <c r="AM22" s="316"/>
      <c r="AN22" s="316"/>
      <c r="AO22" s="316"/>
      <c r="AP22" s="316"/>
      <c r="AQ22" s="316"/>
      <c r="AR22" s="316"/>
      <c r="AS22" s="316"/>
      <c r="AT22" s="316"/>
      <c r="AU22" s="316"/>
      <c r="AV22" s="316"/>
      <c r="AW22" s="316"/>
      <c r="AX22" s="316"/>
      <c r="AY22" s="316"/>
      <c r="AZ22" s="316"/>
      <c r="BA22" s="316"/>
      <c r="BB22" s="317"/>
      <c r="BC22" s="318"/>
      <c r="BD22" s="319"/>
      <c r="BE22" s="319"/>
      <c r="BF22" s="319"/>
      <c r="BG22" s="319"/>
      <c r="BH22" s="319"/>
      <c r="BI22" s="319"/>
      <c r="BJ22" s="319"/>
      <c r="BK22" s="319"/>
      <c r="BL22" s="319"/>
      <c r="BM22" s="319"/>
      <c r="BN22" s="319"/>
      <c r="BO22" s="319"/>
      <c r="BP22" s="319"/>
      <c r="BQ22" s="319"/>
      <c r="BR22" s="319"/>
      <c r="BS22" s="319"/>
      <c r="BT22" s="319"/>
      <c r="BU22" s="319"/>
      <c r="BV22" s="319"/>
      <c r="BW22" s="320"/>
    </row>
    <row r="23" spans="1:75" ht="19.2" customHeight="1" x14ac:dyDescent="0.2">
      <c r="A23" s="238"/>
      <c r="B23" s="239"/>
      <c r="C23" s="239"/>
      <c r="D23" s="239"/>
      <c r="E23" s="248"/>
      <c r="F23" s="321"/>
      <c r="G23" s="321"/>
      <c r="H23" s="321"/>
      <c r="I23" s="321"/>
      <c r="J23" s="321"/>
      <c r="K23" s="321"/>
      <c r="L23" s="321"/>
      <c r="M23" s="321"/>
      <c r="N23" s="321"/>
      <c r="O23" s="321"/>
      <c r="P23" s="321"/>
      <c r="Q23" s="321"/>
      <c r="R23" s="321"/>
      <c r="S23" s="321"/>
      <c r="T23" s="321"/>
      <c r="U23" s="321"/>
      <c r="V23" s="321"/>
      <c r="W23" s="248"/>
      <c r="X23" s="256"/>
      <c r="Y23" s="248"/>
      <c r="Z23" s="248"/>
      <c r="AA23" s="249"/>
      <c r="AB23" s="322"/>
      <c r="AC23" s="322"/>
      <c r="AD23" s="322"/>
      <c r="AE23" s="322"/>
      <c r="AF23" s="322"/>
      <c r="AG23" s="322"/>
      <c r="AH23" s="322"/>
      <c r="AI23" s="322"/>
      <c r="AJ23" s="322"/>
      <c r="AK23" s="322"/>
      <c r="AL23" s="322"/>
      <c r="AM23" s="322"/>
      <c r="AN23" s="322"/>
      <c r="AO23" s="322"/>
      <c r="AP23" s="322"/>
      <c r="AQ23" s="322"/>
      <c r="AR23" s="322"/>
      <c r="AS23" s="322"/>
      <c r="AT23" s="322"/>
      <c r="AU23" s="322"/>
      <c r="AV23" s="322"/>
      <c r="AW23" s="322"/>
      <c r="AX23" s="322"/>
      <c r="AY23" s="322"/>
      <c r="AZ23" s="322"/>
      <c r="BA23" s="322"/>
      <c r="BB23" s="323"/>
      <c r="BC23" s="324"/>
      <c r="BD23" s="325"/>
      <c r="BE23" s="325"/>
      <c r="BF23" s="325"/>
      <c r="BG23" s="325"/>
      <c r="BH23" s="325"/>
      <c r="BI23" s="325"/>
      <c r="BJ23" s="325"/>
      <c r="BK23" s="325"/>
      <c r="BL23" s="325"/>
      <c r="BM23" s="325"/>
      <c r="BN23" s="325"/>
      <c r="BO23" s="325"/>
      <c r="BP23" s="325"/>
      <c r="BQ23" s="325"/>
      <c r="BR23" s="325"/>
      <c r="BS23" s="325"/>
      <c r="BT23" s="325"/>
      <c r="BU23" s="325"/>
      <c r="BV23" s="325"/>
      <c r="BW23" s="326"/>
    </row>
    <row r="24" spans="1:75" ht="22.8" customHeight="1" x14ac:dyDescent="0.2">
      <c r="A24" s="240"/>
      <c r="B24" s="241"/>
      <c r="C24" s="241"/>
      <c r="D24" s="241"/>
      <c r="E24" s="302" t="s">
        <v>312</v>
      </c>
      <c r="F24" s="302"/>
      <c r="G24" s="302"/>
      <c r="H24" s="302"/>
      <c r="I24" s="302"/>
      <c r="J24" s="302"/>
      <c r="K24" s="302"/>
      <c r="L24" s="302"/>
      <c r="M24" s="302"/>
      <c r="N24" s="302"/>
      <c r="O24" s="302"/>
      <c r="P24" s="302"/>
      <c r="Q24" s="302"/>
      <c r="R24" s="302"/>
      <c r="S24" s="302"/>
      <c r="T24" s="302"/>
      <c r="U24" s="302"/>
      <c r="V24" s="302"/>
      <c r="W24" s="302"/>
      <c r="X24" s="250"/>
      <c r="Y24" s="250"/>
      <c r="Z24" s="250"/>
      <c r="AA24" s="251"/>
      <c r="AB24" s="303">
        <f>AB19+AB20+AB21+AB22+BC19+BC20+BC21+BC22</f>
        <v>0</v>
      </c>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04"/>
      <c r="AY24" s="304"/>
      <c r="AZ24" s="304"/>
      <c r="BA24" s="304"/>
      <c r="BB24" s="304"/>
      <c r="BC24" s="304"/>
      <c r="BD24" s="304"/>
      <c r="BE24" s="304"/>
      <c r="BF24" s="304"/>
      <c r="BG24" s="304"/>
      <c r="BH24" s="304"/>
      <c r="BI24" s="304"/>
      <c r="BJ24" s="304"/>
      <c r="BK24" s="304"/>
      <c r="BL24" s="304"/>
      <c r="BM24" s="304"/>
      <c r="BN24" s="304"/>
      <c r="BO24" s="304"/>
      <c r="BP24" s="304"/>
      <c r="BQ24" s="304"/>
      <c r="BR24" s="304"/>
      <c r="BS24" s="304"/>
      <c r="BT24" s="304"/>
      <c r="BU24" s="304"/>
      <c r="BV24" s="304"/>
      <c r="BW24" s="305"/>
    </row>
    <row r="25" spans="1:75" ht="16.2" customHeight="1" x14ac:dyDescent="0.2">
      <c r="A25" s="232"/>
      <c r="B25" s="232"/>
      <c r="C25" s="232"/>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232"/>
      <c r="AO25" s="232"/>
      <c r="AP25" s="232"/>
      <c r="AQ25" s="232"/>
      <c r="AR25" s="232"/>
      <c r="AS25" s="232"/>
      <c r="AT25" s="232"/>
      <c r="AU25" s="232"/>
      <c r="AV25" s="232"/>
      <c r="AW25" s="232"/>
      <c r="AX25" s="232"/>
      <c r="AY25" s="232"/>
      <c r="AZ25" s="232"/>
      <c r="BA25" s="232"/>
      <c r="BB25" s="232"/>
      <c r="BC25" s="232"/>
      <c r="BD25" s="232"/>
      <c r="BE25" s="232"/>
      <c r="BF25" s="232"/>
      <c r="BG25" s="232"/>
      <c r="BH25" s="232"/>
      <c r="BI25" s="232"/>
      <c r="BJ25" s="232"/>
      <c r="BK25" s="232"/>
      <c r="BL25" s="232"/>
      <c r="BM25" s="232"/>
      <c r="BN25" s="232"/>
      <c r="BO25" s="232"/>
      <c r="BP25" s="232"/>
      <c r="BQ25" s="232"/>
      <c r="BR25" s="232"/>
      <c r="BS25" s="232"/>
      <c r="BT25" s="232"/>
      <c r="BU25" s="232"/>
      <c r="BV25" s="232"/>
      <c r="BW25" s="232"/>
    </row>
    <row r="26" spans="1:75" ht="30.75" customHeight="1" x14ac:dyDescent="0.2">
      <c r="A26" s="306" t="s">
        <v>310</v>
      </c>
      <c r="B26" s="307"/>
      <c r="C26" s="307"/>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8"/>
      <c r="AC26" s="309"/>
      <c r="AD26" s="309"/>
      <c r="AE26" s="309"/>
      <c r="AF26" s="309"/>
      <c r="AG26" s="309"/>
      <c r="AH26" s="309"/>
      <c r="AI26" s="309"/>
      <c r="AJ26" s="309"/>
      <c r="AK26" s="309"/>
      <c r="AL26" s="309"/>
      <c r="AM26" s="309"/>
      <c r="AN26" s="309"/>
      <c r="AO26" s="309"/>
      <c r="AP26" s="309"/>
      <c r="AQ26" s="309"/>
      <c r="AR26" s="309"/>
      <c r="AS26" s="309"/>
      <c r="AT26" s="309"/>
      <c r="AU26" s="309"/>
      <c r="AV26" s="309"/>
      <c r="AW26" s="309"/>
      <c r="AX26" s="309"/>
      <c r="AY26" s="309"/>
      <c r="AZ26" s="309"/>
      <c r="BA26" s="309"/>
      <c r="BB26" s="309"/>
      <c r="BC26" s="309"/>
      <c r="BD26" s="309"/>
      <c r="BE26" s="309"/>
      <c r="BF26" s="309"/>
      <c r="BG26" s="309"/>
      <c r="BH26" s="309"/>
      <c r="BI26" s="309"/>
      <c r="BJ26" s="309"/>
      <c r="BK26" s="309"/>
      <c r="BL26" s="309"/>
      <c r="BM26" s="309"/>
      <c r="BN26" s="309"/>
      <c r="BO26" s="309"/>
      <c r="BP26" s="309"/>
      <c r="BQ26" s="309"/>
      <c r="BR26" s="309"/>
      <c r="BS26" s="309"/>
      <c r="BT26" s="309"/>
      <c r="BU26" s="309"/>
      <c r="BV26" s="309"/>
      <c r="BW26" s="310"/>
    </row>
    <row r="27" spans="1:75" s="31" customFormat="1" ht="25.5" customHeight="1" x14ac:dyDescent="0.15">
      <c r="BW27" s="242" t="s">
        <v>36</v>
      </c>
    </row>
    <row r="28" spans="1:75" s="31" customFormat="1" ht="22.5" customHeight="1" x14ac:dyDescent="0.2">
      <c r="A28" s="311" t="s">
        <v>12</v>
      </c>
      <c r="B28" s="312"/>
      <c r="C28" s="312"/>
      <c r="D28" s="312"/>
      <c r="E28" s="312"/>
      <c r="F28" s="312"/>
      <c r="G28" s="312"/>
      <c r="H28" s="312"/>
      <c r="I28" s="312"/>
      <c r="J28" s="312"/>
      <c r="K28" s="312"/>
      <c r="L28" s="312" t="s">
        <v>62</v>
      </c>
      <c r="M28" s="312"/>
      <c r="N28" s="312"/>
      <c r="O28" s="312"/>
      <c r="P28" s="312"/>
      <c r="Q28" s="312"/>
      <c r="R28" s="312"/>
      <c r="S28" s="312"/>
      <c r="T28" s="312"/>
      <c r="U28" s="312"/>
      <c r="V28" s="312"/>
      <c r="W28" s="312"/>
      <c r="X28" s="312" t="s">
        <v>63</v>
      </c>
      <c r="Y28" s="312"/>
      <c r="Z28" s="312"/>
      <c r="AA28" s="312"/>
      <c r="AB28" s="312"/>
      <c r="AC28" s="312"/>
      <c r="AD28" s="312"/>
      <c r="AE28" s="312"/>
      <c r="AF28" s="312"/>
      <c r="AG28" s="312"/>
      <c r="AH28" s="312"/>
      <c r="AI28" s="312"/>
      <c r="AJ28" s="312"/>
      <c r="AK28" s="312"/>
      <c r="AL28" s="312"/>
      <c r="AM28" s="312"/>
      <c r="AN28" s="312"/>
      <c r="AO28" s="312"/>
      <c r="AP28" s="312" t="s">
        <v>14</v>
      </c>
      <c r="AQ28" s="312"/>
      <c r="AR28" s="312"/>
      <c r="AS28" s="312"/>
      <c r="AT28" s="312"/>
      <c r="AU28" s="312"/>
      <c r="AV28" s="312"/>
      <c r="AW28" s="312"/>
      <c r="AX28" s="312"/>
      <c r="AY28" s="312"/>
      <c r="AZ28" s="312"/>
      <c r="BA28" s="312"/>
      <c r="BB28" s="312" t="s">
        <v>15</v>
      </c>
      <c r="BC28" s="312"/>
      <c r="BD28" s="312"/>
      <c r="BE28" s="312"/>
      <c r="BF28" s="312"/>
      <c r="BG28" s="312"/>
      <c r="BH28" s="312"/>
      <c r="BI28" s="312"/>
      <c r="BJ28" s="312"/>
      <c r="BK28" s="312"/>
      <c r="BL28" s="312"/>
      <c r="BM28" s="312"/>
      <c r="BN28" s="313" t="s">
        <v>64</v>
      </c>
      <c r="BO28" s="313"/>
      <c r="BP28" s="313"/>
      <c r="BQ28" s="313"/>
      <c r="BR28" s="313"/>
      <c r="BS28" s="313"/>
      <c r="BT28" s="313"/>
      <c r="BU28" s="313"/>
      <c r="BV28" s="313"/>
      <c r="BW28" s="314"/>
    </row>
    <row r="29" spans="1:75" ht="22.5" customHeight="1" x14ac:dyDescent="0.2">
      <c r="A29" s="295"/>
      <c r="B29" s="296"/>
      <c r="C29" s="296"/>
      <c r="D29" s="296"/>
      <c r="E29" s="296"/>
      <c r="F29" s="296"/>
      <c r="G29" s="296"/>
      <c r="H29" s="296"/>
      <c r="I29" s="296"/>
      <c r="J29" s="296"/>
      <c r="K29" s="296"/>
      <c r="L29" s="296"/>
      <c r="M29" s="296"/>
      <c r="N29" s="296"/>
      <c r="O29" s="296"/>
      <c r="P29" s="296"/>
      <c r="Q29" s="296"/>
      <c r="R29" s="296"/>
      <c r="S29" s="296"/>
      <c r="T29" s="296"/>
      <c r="U29" s="296"/>
      <c r="V29" s="296"/>
      <c r="W29" s="296"/>
      <c r="X29" s="297"/>
      <c r="Y29" s="297"/>
      <c r="Z29" s="297"/>
      <c r="AA29" s="297"/>
      <c r="AB29" s="297"/>
      <c r="AC29" s="297"/>
      <c r="AD29" s="297"/>
      <c r="AE29" s="297"/>
      <c r="AF29" s="297"/>
      <c r="AG29" s="297"/>
      <c r="AH29" s="297"/>
      <c r="AI29" s="297"/>
      <c r="AJ29" s="297"/>
      <c r="AK29" s="297"/>
      <c r="AL29" s="297"/>
      <c r="AM29" s="297"/>
      <c r="AN29" s="297"/>
      <c r="AO29" s="297"/>
      <c r="AP29" s="298"/>
      <c r="AQ29" s="298"/>
      <c r="AR29" s="298"/>
      <c r="AS29" s="298"/>
      <c r="AT29" s="298"/>
      <c r="AU29" s="298"/>
      <c r="AV29" s="298"/>
      <c r="AW29" s="298"/>
      <c r="AX29" s="298"/>
      <c r="AY29" s="298"/>
      <c r="AZ29" s="298"/>
      <c r="BA29" s="298"/>
      <c r="BB29" s="299"/>
      <c r="BC29" s="299"/>
      <c r="BD29" s="299"/>
      <c r="BE29" s="299"/>
      <c r="BF29" s="299"/>
      <c r="BG29" s="299"/>
      <c r="BH29" s="299"/>
      <c r="BI29" s="299"/>
      <c r="BJ29" s="299"/>
      <c r="BK29" s="299"/>
      <c r="BL29" s="299"/>
      <c r="BM29" s="299"/>
      <c r="BN29" s="300"/>
      <c r="BO29" s="300"/>
      <c r="BP29" s="300"/>
      <c r="BQ29" s="300"/>
      <c r="BR29" s="300"/>
      <c r="BS29" s="300"/>
      <c r="BT29" s="300"/>
      <c r="BU29" s="300"/>
      <c r="BV29" s="300"/>
      <c r="BW29" s="301"/>
    </row>
    <row r="30" spans="1:75" ht="22.5" customHeight="1" x14ac:dyDescent="0.2">
      <c r="A30" s="288"/>
      <c r="B30" s="289"/>
      <c r="C30" s="289"/>
      <c r="D30" s="289"/>
      <c r="E30" s="289"/>
      <c r="F30" s="289"/>
      <c r="G30" s="289"/>
      <c r="H30" s="289"/>
      <c r="I30" s="289"/>
      <c r="J30" s="289"/>
      <c r="K30" s="289"/>
      <c r="L30" s="289"/>
      <c r="M30" s="289"/>
      <c r="N30" s="289"/>
      <c r="O30" s="289"/>
      <c r="P30" s="289"/>
      <c r="Q30" s="289"/>
      <c r="R30" s="289"/>
      <c r="S30" s="289"/>
      <c r="T30" s="289"/>
      <c r="U30" s="289"/>
      <c r="V30" s="289"/>
      <c r="W30" s="289"/>
      <c r="X30" s="290"/>
      <c r="Y30" s="290"/>
      <c r="Z30" s="290"/>
      <c r="AA30" s="290"/>
      <c r="AB30" s="290"/>
      <c r="AC30" s="290"/>
      <c r="AD30" s="290"/>
      <c r="AE30" s="290"/>
      <c r="AF30" s="290"/>
      <c r="AG30" s="290"/>
      <c r="AH30" s="290"/>
      <c r="AI30" s="290"/>
      <c r="AJ30" s="290"/>
      <c r="AK30" s="290"/>
      <c r="AL30" s="290"/>
      <c r="AM30" s="290"/>
      <c r="AN30" s="290"/>
      <c r="AO30" s="290"/>
      <c r="AP30" s="291"/>
      <c r="AQ30" s="291"/>
      <c r="AR30" s="291"/>
      <c r="AS30" s="291"/>
      <c r="AT30" s="291"/>
      <c r="AU30" s="291"/>
      <c r="AV30" s="291"/>
      <c r="AW30" s="291"/>
      <c r="AX30" s="291"/>
      <c r="AY30" s="291"/>
      <c r="AZ30" s="291"/>
      <c r="BA30" s="291"/>
      <c r="BB30" s="292"/>
      <c r="BC30" s="292"/>
      <c r="BD30" s="292"/>
      <c r="BE30" s="292"/>
      <c r="BF30" s="292"/>
      <c r="BG30" s="292"/>
      <c r="BH30" s="292"/>
      <c r="BI30" s="292"/>
      <c r="BJ30" s="292"/>
      <c r="BK30" s="292"/>
      <c r="BL30" s="292"/>
      <c r="BM30" s="292"/>
      <c r="BN30" s="293"/>
      <c r="BO30" s="293"/>
      <c r="BP30" s="293"/>
      <c r="BQ30" s="293"/>
      <c r="BR30" s="293"/>
      <c r="BS30" s="293"/>
      <c r="BT30" s="293"/>
      <c r="BU30" s="293"/>
      <c r="BV30" s="293"/>
      <c r="BW30" s="294"/>
    </row>
    <row r="31" spans="1:75" ht="22.5" customHeight="1" x14ac:dyDescent="0.2">
      <c r="A31" s="288"/>
      <c r="B31" s="289"/>
      <c r="C31" s="289"/>
      <c r="D31" s="289"/>
      <c r="E31" s="289"/>
      <c r="F31" s="289"/>
      <c r="G31" s="289"/>
      <c r="H31" s="289"/>
      <c r="I31" s="289"/>
      <c r="J31" s="289"/>
      <c r="K31" s="289"/>
      <c r="L31" s="289"/>
      <c r="M31" s="289"/>
      <c r="N31" s="289"/>
      <c r="O31" s="289"/>
      <c r="P31" s="289"/>
      <c r="Q31" s="289"/>
      <c r="R31" s="289"/>
      <c r="S31" s="289"/>
      <c r="T31" s="289"/>
      <c r="U31" s="289"/>
      <c r="V31" s="289"/>
      <c r="W31" s="289"/>
      <c r="X31" s="290"/>
      <c r="Y31" s="290"/>
      <c r="Z31" s="290"/>
      <c r="AA31" s="290"/>
      <c r="AB31" s="290"/>
      <c r="AC31" s="290"/>
      <c r="AD31" s="290"/>
      <c r="AE31" s="290"/>
      <c r="AF31" s="290"/>
      <c r="AG31" s="290"/>
      <c r="AH31" s="290"/>
      <c r="AI31" s="290"/>
      <c r="AJ31" s="290"/>
      <c r="AK31" s="290"/>
      <c r="AL31" s="290"/>
      <c r="AM31" s="290"/>
      <c r="AN31" s="290"/>
      <c r="AO31" s="290"/>
      <c r="AP31" s="291"/>
      <c r="AQ31" s="291"/>
      <c r="AR31" s="291"/>
      <c r="AS31" s="291"/>
      <c r="AT31" s="291"/>
      <c r="AU31" s="291"/>
      <c r="AV31" s="291"/>
      <c r="AW31" s="291"/>
      <c r="AX31" s="291"/>
      <c r="AY31" s="291"/>
      <c r="AZ31" s="291"/>
      <c r="BA31" s="291"/>
      <c r="BB31" s="292"/>
      <c r="BC31" s="292"/>
      <c r="BD31" s="292"/>
      <c r="BE31" s="292"/>
      <c r="BF31" s="292"/>
      <c r="BG31" s="292"/>
      <c r="BH31" s="292"/>
      <c r="BI31" s="292"/>
      <c r="BJ31" s="292"/>
      <c r="BK31" s="292"/>
      <c r="BL31" s="292"/>
      <c r="BM31" s="292"/>
      <c r="BN31" s="293"/>
      <c r="BO31" s="293"/>
      <c r="BP31" s="293"/>
      <c r="BQ31" s="293"/>
      <c r="BR31" s="293"/>
      <c r="BS31" s="293"/>
      <c r="BT31" s="293"/>
      <c r="BU31" s="293"/>
      <c r="BV31" s="293"/>
      <c r="BW31" s="294"/>
    </row>
    <row r="32" spans="1:75" ht="22.5" customHeight="1" x14ac:dyDescent="0.2">
      <c r="A32" s="288"/>
      <c r="B32" s="289"/>
      <c r="C32" s="289"/>
      <c r="D32" s="289"/>
      <c r="E32" s="289"/>
      <c r="F32" s="289"/>
      <c r="G32" s="289"/>
      <c r="H32" s="289"/>
      <c r="I32" s="289"/>
      <c r="J32" s="289"/>
      <c r="K32" s="289"/>
      <c r="L32" s="289"/>
      <c r="M32" s="289"/>
      <c r="N32" s="289"/>
      <c r="O32" s="289"/>
      <c r="P32" s="289"/>
      <c r="Q32" s="289"/>
      <c r="R32" s="289"/>
      <c r="S32" s="289"/>
      <c r="T32" s="289"/>
      <c r="U32" s="289"/>
      <c r="V32" s="289"/>
      <c r="W32" s="289"/>
      <c r="X32" s="290"/>
      <c r="Y32" s="290"/>
      <c r="Z32" s="290"/>
      <c r="AA32" s="290"/>
      <c r="AB32" s="290"/>
      <c r="AC32" s="290"/>
      <c r="AD32" s="290"/>
      <c r="AE32" s="290"/>
      <c r="AF32" s="290"/>
      <c r="AG32" s="290"/>
      <c r="AH32" s="290"/>
      <c r="AI32" s="290"/>
      <c r="AJ32" s="290"/>
      <c r="AK32" s="290"/>
      <c r="AL32" s="290"/>
      <c r="AM32" s="290"/>
      <c r="AN32" s="290"/>
      <c r="AO32" s="290"/>
      <c r="AP32" s="291"/>
      <c r="AQ32" s="291"/>
      <c r="AR32" s="291"/>
      <c r="AS32" s="291"/>
      <c r="AT32" s="291"/>
      <c r="AU32" s="291"/>
      <c r="AV32" s="291"/>
      <c r="AW32" s="291"/>
      <c r="AX32" s="291"/>
      <c r="AY32" s="291"/>
      <c r="AZ32" s="291"/>
      <c r="BA32" s="291"/>
      <c r="BB32" s="292"/>
      <c r="BC32" s="292"/>
      <c r="BD32" s="292"/>
      <c r="BE32" s="292"/>
      <c r="BF32" s="292"/>
      <c r="BG32" s="292"/>
      <c r="BH32" s="292"/>
      <c r="BI32" s="292"/>
      <c r="BJ32" s="292"/>
      <c r="BK32" s="292"/>
      <c r="BL32" s="292"/>
      <c r="BM32" s="292"/>
      <c r="BN32" s="293"/>
      <c r="BO32" s="293"/>
      <c r="BP32" s="293"/>
      <c r="BQ32" s="293"/>
      <c r="BR32" s="293"/>
      <c r="BS32" s="293"/>
      <c r="BT32" s="293"/>
      <c r="BU32" s="293"/>
      <c r="BV32" s="293"/>
      <c r="BW32" s="294"/>
    </row>
    <row r="33" spans="1:75" ht="22.5" customHeight="1" x14ac:dyDescent="0.2">
      <c r="A33" s="288"/>
      <c r="B33" s="289"/>
      <c r="C33" s="289"/>
      <c r="D33" s="289"/>
      <c r="E33" s="289"/>
      <c r="F33" s="289"/>
      <c r="G33" s="289"/>
      <c r="H33" s="289"/>
      <c r="I33" s="289"/>
      <c r="J33" s="289"/>
      <c r="K33" s="289"/>
      <c r="L33" s="289"/>
      <c r="M33" s="289"/>
      <c r="N33" s="289"/>
      <c r="O33" s="289"/>
      <c r="P33" s="289"/>
      <c r="Q33" s="289"/>
      <c r="R33" s="289"/>
      <c r="S33" s="289"/>
      <c r="T33" s="289"/>
      <c r="U33" s="289"/>
      <c r="V33" s="289"/>
      <c r="W33" s="289"/>
      <c r="X33" s="290"/>
      <c r="Y33" s="290"/>
      <c r="Z33" s="290"/>
      <c r="AA33" s="290"/>
      <c r="AB33" s="290"/>
      <c r="AC33" s="290"/>
      <c r="AD33" s="290"/>
      <c r="AE33" s="290"/>
      <c r="AF33" s="290"/>
      <c r="AG33" s="290"/>
      <c r="AH33" s="290"/>
      <c r="AI33" s="290"/>
      <c r="AJ33" s="290"/>
      <c r="AK33" s="290"/>
      <c r="AL33" s="290"/>
      <c r="AM33" s="290"/>
      <c r="AN33" s="290"/>
      <c r="AO33" s="290"/>
      <c r="AP33" s="291"/>
      <c r="AQ33" s="291"/>
      <c r="AR33" s="291"/>
      <c r="AS33" s="291"/>
      <c r="AT33" s="291"/>
      <c r="AU33" s="291"/>
      <c r="AV33" s="291"/>
      <c r="AW33" s="291"/>
      <c r="AX33" s="291"/>
      <c r="AY33" s="291"/>
      <c r="AZ33" s="291"/>
      <c r="BA33" s="291"/>
      <c r="BB33" s="292"/>
      <c r="BC33" s="292"/>
      <c r="BD33" s="292"/>
      <c r="BE33" s="292"/>
      <c r="BF33" s="292"/>
      <c r="BG33" s="292"/>
      <c r="BH33" s="292"/>
      <c r="BI33" s="292"/>
      <c r="BJ33" s="292"/>
      <c r="BK33" s="292"/>
      <c r="BL33" s="292"/>
      <c r="BM33" s="292"/>
      <c r="BN33" s="293"/>
      <c r="BO33" s="293"/>
      <c r="BP33" s="293"/>
      <c r="BQ33" s="293"/>
      <c r="BR33" s="293"/>
      <c r="BS33" s="293"/>
      <c r="BT33" s="293"/>
      <c r="BU33" s="293"/>
      <c r="BV33" s="293"/>
      <c r="BW33" s="294"/>
    </row>
    <row r="34" spans="1:75" ht="22.5" customHeight="1" x14ac:dyDescent="0.2">
      <c r="A34" s="288"/>
      <c r="B34" s="289"/>
      <c r="C34" s="289"/>
      <c r="D34" s="289"/>
      <c r="E34" s="289"/>
      <c r="F34" s="289"/>
      <c r="G34" s="289"/>
      <c r="H34" s="289"/>
      <c r="I34" s="289"/>
      <c r="J34" s="289"/>
      <c r="K34" s="289"/>
      <c r="L34" s="289"/>
      <c r="M34" s="289"/>
      <c r="N34" s="289"/>
      <c r="O34" s="289"/>
      <c r="P34" s="289"/>
      <c r="Q34" s="289"/>
      <c r="R34" s="289"/>
      <c r="S34" s="289"/>
      <c r="T34" s="289"/>
      <c r="U34" s="289"/>
      <c r="V34" s="289"/>
      <c r="W34" s="289"/>
      <c r="X34" s="290"/>
      <c r="Y34" s="290"/>
      <c r="Z34" s="290"/>
      <c r="AA34" s="290"/>
      <c r="AB34" s="290"/>
      <c r="AC34" s="290"/>
      <c r="AD34" s="290"/>
      <c r="AE34" s="290"/>
      <c r="AF34" s="290"/>
      <c r="AG34" s="290"/>
      <c r="AH34" s="290"/>
      <c r="AI34" s="290"/>
      <c r="AJ34" s="290"/>
      <c r="AK34" s="290"/>
      <c r="AL34" s="290"/>
      <c r="AM34" s="290"/>
      <c r="AN34" s="290"/>
      <c r="AO34" s="290"/>
      <c r="AP34" s="291"/>
      <c r="AQ34" s="291"/>
      <c r="AR34" s="291"/>
      <c r="AS34" s="291"/>
      <c r="AT34" s="291"/>
      <c r="AU34" s="291"/>
      <c r="AV34" s="291"/>
      <c r="AW34" s="291"/>
      <c r="AX34" s="291"/>
      <c r="AY34" s="291"/>
      <c r="AZ34" s="291"/>
      <c r="BA34" s="291"/>
      <c r="BB34" s="292"/>
      <c r="BC34" s="292"/>
      <c r="BD34" s="292"/>
      <c r="BE34" s="292"/>
      <c r="BF34" s="292"/>
      <c r="BG34" s="292"/>
      <c r="BH34" s="292"/>
      <c r="BI34" s="292"/>
      <c r="BJ34" s="292"/>
      <c r="BK34" s="292"/>
      <c r="BL34" s="292"/>
      <c r="BM34" s="292"/>
      <c r="BN34" s="293"/>
      <c r="BO34" s="293"/>
      <c r="BP34" s="293"/>
      <c r="BQ34" s="293"/>
      <c r="BR34" s="293"/>
      <c r="BS34" s="293"/>
      <c r="BT34" s="293"/>
      <c r="BU34" s="293"/>
      <c r="BV34" s="293"/>
      <c r="BW34" s="294"/>
    </row>
    <row r="35" spans="1:75" ht="22.5" customHeight="1" x14ac:dyDescent="0.2">
      <c r="A35" s="288"/>
      <c r="B35" s="289"/>
      <c r="C35" s="289"/>
      <c r="D35" s="289"/>
      <c r="E35" s="289"/>
      <c r="F35" s="289"/>
      <c r="G35" s="289"/>
      <c r="H35" s="289"/>
      <c r="I35" s="289"/>
      <c r="J35" s="289"/>
      <c r="K35" s="289"/>
      <c r="L35" s="289"/>
      <c r="M35" s="289"/>
      <c r="N35" s="289"/>
      <c r="O35" s="289"/>
      <c r="P35" s="289"/>
      <c r="Q35" s="289"/>
      <c r="R35" s="289"/>
      <c r="S35" s="289"/>
      <c r="T35" s="289"/>
      <c r="U35" s="289"/>
      <c r="V35" s="289"/>
      <c r="W35" s="289"/>
      <c r="X35" s="290"/>
      <c r="Y35" s="290"/>
      <c r="Z35" s="290"/>
      <c r="AA35" s="290"/>
      <c r="AB35" s="290"/>
      <c r="AC35" s="290"/>
      <c r="AD35" s="290"/>
      <c r="AE35" s="290"/>
      <c r="AF35" s="290"/>
      <c r="AG35" s="290"/>
      <c r="AH35" s="290"/>
      <c r="AI35" s="290"/>
      <c r="AJ35" s="290"/>
      <c r="AK35" s="290"/>
      <c r="AL35" s="290"/>
      <c r="AM35" s="290"/>
      <c r="AN35" s="290"/>
      <c r="AO35" s="290"/>
      <c r="AP35" s="291"/>
      <c r="AQ35" s="291"/>
      <c r="AR35" s="291"/>
      <c r="AS35" s="291"/>
      <c r="AT35" s="291"/>
      <c r="AU35" s="291"/>
      <c r="AV35" s="291"/>
      <c r="AW35" s="291"/>
      <c r="AX35" s="291"/>
      <c r="AY35" s="291"/>
      <c r="AZ35" s="291"/>
      <c r="BA35" s="291"/>
      <c r="BB35" s="292"/>
      <c r="BC35" s="292"/>
      <c r="BD35" s="292"/>
      <c r="BE35" s="292"/>
      <c r="BF35" s="292"/>
      <c r="BG35" s="292"/>
      <c r="BH35" s="292"/>
      <c r="BI35" s="292"/>
      <c r="BJ35" s="292"/>
      <c r="BK35" s="292"/>
      <c r="BL35" s="292"/>
      <c r="BM35" s="292"/>
      <c r="BN35" s="293"/>
      <c r="BO35" s="293"/>
      <c r="BP35" s="293"/>
      <c r="BQ35" s="293"/>
      <c r="BR35" s="293"/>
      <c r="BS35" s="293"/>
      <c r="BT35" s="293"/>
      <c r="BU35" s="293"/>
      <c r="BV35" s="293"/>
      <c r="BW35" s="294"/>
    </row>
    <row r="36" spans="1:75" ht="22.5" customHeight="1" x14ac:dyDescent="0.2">
      <c r="A36" s="288"/>
      <c r="B36" s="289"/>
      <c r="C36" s="289"/>
      <c r="D36" s="289"/>
      <c r="E36" s="289"/>
      <c r="F36" s="289"/>
      <c r="G36" s="289"/>
      <c r="H36" s="289"/>
      <c r="I36" s="289"/>
      <c r="J36" s="289"/>
      <c r="K36" s="289"/>
      <c r="L36" s="289"/>
      <c r="M36" s="289"/>
      <c r="N36" s="289"/>
      <c r="O36" s="289"/>
      <c r="P36" s="289"/>
      <c r="Q36" s="289"/>
      <c r="R36" s="289"/>
      <c r="S36" s="289"/>
      <c r="T36" s="289"/>
      <c r="U36" s="289"/>
      <c r="V36" s="289"/>
      <c r="W36" s="289"/>
      <c r="X36" s="290"/>
      <c r="Y36" s="290"/>
      <c r="Z36" s="290"/>
      <c r="AA36" s="290"/>
      <c r="AB36" s="290"/>
      <c r="AC36" s="290"/>
      <c r="AD36" s="290"/>
      <c r="AE36" s="290"/>
      <c r="AF36" s="290"/>
      <c r="AG36" s="290"/>
      <c r="AH36" s="290"/>
      <c r="AI36" s="290"/>
      <c r="AJ36" s="290"/>
      <c r="AK36" s="290"/>
      <c r="AL36" s="290"/>
      <c r="AM36" s="290"/>
      <c r="AN36" s="290"/>
      <c r="AO36" s="290"/>
      <c r="AP36" s="291"/>
      <c r="AQ36" s="291"/>
      <c r="AR36" s="291"/>
      <c r="AS36" s="291"/>
      <c r="AT36" s="291"/>
      <c r="AU36" s="291"/>
      <c r="AV36" s="291"/>
      <c r="AW36" s="291"/>
      <c r="AX36" s="291"/>
      <c r="AY36" s="291"/>
      <c r="AZ36" s="291"/>
      <c r="BA36" s="291"/>
      <c r="BB36" s="292"/>
      <c r="BC36" s="292"/>
      <c r="BD36" s="292"/>
      <c r="BE36" s="292"/>
      <c r="BF36" s="292"/>
      <c r="BG36" s="292"/>
      <c r="BH36" s="292"/>
      <c r="BI36" s="292"/>
      <c r="BJ36" s="292"/>
      <c r="BK36" s="292"/>
      <c r="BL36" s="292"/>
      <c r="BM36" s="292"/>
      <c r="BN36" s="293"/>
      <c r="BO36" s="293"/>
      <c r="BP36" s="293"/>
      <c r="BQ36" s="293"/>
      <c r="BR36" s="293"/>
      <c r="BS36" s="293"/>
      <c r="BT36" s="293"/>
      <c r="BU36" s="293"/>
      <c r="BV36" s="293"/>
      <c r="BW36" s="294"/>
    </row>
    <row r="37" spans="1:75" ht="22.5" customHeight="1" x14ac:dyDescent="0.2">
      <c r="A37" s="288"/>
      <c r="B37" s="289"/>
      <c r="C37" s="289"/>
      <c r="D37" s="289"/>
      <c r="E37" s="289"/>
      <c r="F37" s="289"/>
      <c r="G37" s="289"/>
      <c r="H37" s="289"/>
      <c r="I37" s="289"/>
      <c r="J37" s="289"/>
      <c r="K37" s="289"/>
      <c r="L37" s="289"/>
      <c r="M37" s="289"/>
      <c r="N37" s="289"/>
      <c r="O37" s="289"/>
      <c r="P37" s="289"/>
      <c r="Q37" s="289"/>
      <c r="R37" s="289"/>
      <c r="S37" s="289"/>
      <c r="T37" s="289"/>
      <c r="U37" s="289"/>
      <c r="V37" s="289"/>
      <c r="W37" s="289"/>
      <c r="X37" s="290"/>
      <c r="Y37" s="290"/>
      <c r="Z37" s="290"/>
      <c r="AA37" s="290"/>
      <c r="AB37" s="290"/>
      <c r="AC37" s="290"/>
      <c r="AD37" s="290"/>
      <c r="AE37" s="290"/>
      <c r="AF37" s="290"/>
      <c r="AG37" s="290"/>
      <c r="AH37" s="290"/>
      <c r="AI37" s="290"/>
      <c r="AJ37" s="290"/>
      <c r="AK37" s="290"/>
      <c r="AL37" s="290"/>
      <c r="AM37" s="290"/>
      <c r="AN37" s="290"/>
      <c r="AO37" s="290"/>
      <c r="AP37" s="291"/>
      <c r="AQ37" s="291"/>
      <c r="AR37" s="291"/>
      <c r="AS37" s="291"/>
      <c r="AT37" s="291"/>
      <c r="AU37" s="291"/>
      <c r="AV37" s="291"/>
      <c r="AW37" s="291"/>
      <c r="AX37" s="291"/>
      <c r="AY37" s="291"/>
      <c r="AZ37" s="291"/>
      <c r="BA37" s="291"/>
      <c r="BB37" s="292"/>
      <c r="BC37" s="292"/>
      <c r="BD37" s="292"/>
      <c r="BE37" s="292"/>
      <c r="BF37" s="292"/>
      <c r="BG37" s="292"/>
      <c r="BH37" s="292"/>
      <c r="BI37" s="292"/>
      <c r="BJ37" s="292"/>
      <c r="BK37" s="292"/>
      <c r="BL37" s="292"/>
      <c r="BM37" s="292"/>
      <c r="BN37" s="293"/>
      <c r="BO37" s="293"/>
      <c r="BP37" s="293"/>
      <c r="BQ37" s="293"/>
      <c r="BR37" s="293"/>
      <c r="BS37" s="293"/>
      <c r="BT37" s="293"/>
      <c r="BU37" s="293"/>
      <c r="BV37" s="293"/>
      <c r="BW37" s="294"/>
    </row>
    <row r="38" spans="1:75" ht="22.5" customHeight="1" x14ac:dyDescent="0.2">
      <c r="A38" s="288"/>
      <c r="B38" s="289"/>
      <c r="C38" s="289"/>
      <c r="D38" s="289"/>
      <c r="E38" s="289"/>
      <c r="F38" s="289"/>
      <c r="G38" s="289"/>
      <c r="H38" s="289"/>
      <c r="I38" s="289"/>
      <c r="J38" s="289"/>
      <c r="K38" s="289"/>
      <c r="L38" s="289"/>
      <c r="M38" s="289"/>
      <c r="N38" s="289"/>
      <c r="O38" s="289"/>
      <c r="P38" s="289"/>
      <c r="Q38" s="289"/>
      <c r="R38" s="289"/>
      <c r="S38" s="289"/>
      <c r="T38" s="289"/>
      <c r="U38" s="289"/>
      <c r="V38" s="289"/>
      <c r="W38" s="289"/>
      <c r="X38" s="290"/>
      <c r="Y38" s="290"/>
      <c r="Z38" s="290"/>
      <c r="AA38" s="290"/>
      <c r="AB38" s="290"/>
      <c r="AC38" s="290"/>
      <c r="AD38" s="290"/>
      <c r="AE38" s="290"/>
      <c r="AF38" s="290"/>
      <c r="AG38" s="290"/>
      <c r="AH38" s="290"/>
      <c r="AI38" s="290"/>
      <c r="AJ38" s="290"/>
      <c r="AK38" s="290"/>
      <c r="AL38" s="290"/>
      <c r="AM38" s="290"/>
      <c r="AN38" s="290"/>
      <c r="AO38" s="290"/>
      <c r="AP38" s="291"/>
      <c r="AQ38" s="291"/>
      <c r="AR38" s="291"/>
      <c r="AS38" s="291"/>
      <c r="AT38" s="291"/>
      <c r="AU38" s="291"/>
      <c r="AV38" s="291"/>
      <c r="AW38" s="291"/>
      <c r="AX38" s="291"/>
      <c r="AY38" s="291"/>
      <c r="AZ38" s="291"/>
      <c r="BA38" s="291"/>
      <c r="BB38" s="292"/>
      <c r="BC38" s="292"/>
      <c r="BD38" s="292"/>
      <c r="BE38" s="292"/>
      <c r="BF38" s="292"/>
      <c r="BG38" s="292"/>
      <c r="BH38" s="292"/>
      <c r="BI38" s="292"/>
      <c r="BJ38" s="292"/>
      <c r="BK38" s="292"/>
      <c r="BL38" s="292"/>
      <c r="BM38" s="292"/>
      <c r="BN38" s="293"/>
      <c r="BO38" s="293"/>
      <c r="BP38" s="293"/>
      <c r="BQ38" s="293"/>
      <c r="BR38" s="293"/>
      <c r="BS38" s="293"/>
      <c r="BT38" s="293"/>
      <c r="BU38" s="293"/>
      <c r="BV38" s="293"/>
      <c r="BW38" s="294"/>
    </row>
    <row r="39" spans="1:75" ht="22.5" customHeight="1" x14ac:dyDescent="0.2">
      <c r="A39" s="288"/>
      <c r="B39" s="289"/>
      <c r="C39" s="289"/>
      <c r="D39" s="289"/>
      <c r="E39" s="289"/>
      <c r="F39" s="289"/>
      <c r="G39" s="289"/>
      <c r="H39" s="289"/>
      <c r="I39" s="289"/>
      <c r="J39" s="289"/>
      <c r="K39" s="289"/>
      <c r="L39" s="289"/>
      <c r="M39" s="289"/>
      <c r="N39" s="289"/>
      <c r="O39" s="289"/>
      <c r="P39" s="289"/>
      <c r="Q39" s="289"/>
      <c r="R39" s="289"/>
      <c r="S39" s="289"/>
      <c r="T39" s="289"/>
      <c r="U39" s="289"/>
      <c r="V39" s="289"/>
      <c r="W39" s="289"/>
      <c r="X39" s="290"/>
      <c r="Y39" s="290"/>
      <c r="Z39" s="290"/>
      <c r="AA39" s="290"/>
      <c r="AB39" s="290"/>
      <c r="AC39" s="290"/>
      <c r="AD39" s="290"/>
      <c r="AE39" s="290"/>
      <c r="AF39" s="290"/>
      <c r="AG39" s="290"/>
      <c r="AH39" s="290"/>
      <c r="AI39" s="290"/>
      <c r="AJ39" s="290"/>
      <c r="AK39" s="290"/>
      <c r="AL39" s="290"/>
      <c r="AM39" s="290"/>
      <c r="AN39" s="290"/>
      <c r="AO39" s="290"/>
      <c r="AP39" s="291"/>
      <c r="AQ39" s="291"/>
      <c r="AR39" s="291"/>
      <c r="AS39" s="291"/>
      <c r="AT39" s="291"/>
      <c r="AU39" s="291"/>
      <c r="AV39" s="291"/>
      <c r="AW39" s="291"/>
      <c r="AX39" s="291"/>
      <c r="AY39" s="291"/>
      <c r="AZ39" s="291"/>
      <c r="BA39" s="291"/>
      <c r="BB39" s="292"/>
      <c r="BC39" s="292"/>
      <c r="BD39" s="292"/>
      <c r="BE39" s="292"/>
      <c r="BF39" s="292"/>
      <c r="BG39" s="292"/>
      <c r="BH39" s="292"/>
      <c r="BI39" s="292"/>
      <c r="BJ39" s="292"/>
      <c r="BK39" s="292"/>
      <c r="BL39" s="292"/>
      <c r="BM39" s="292"/>
      <c r="BN39" s="293"/>
      <c r="BO39" s="293"/>
      <c r="BP39" s="293"/>
      <c r="BQ39" s="293"/>
      <c r="BR39" s="293"/>
      <c r="BS39" s="293"/>
      <c r="BT39" s="293"/>
      <c r="BU39" s="293"/>
      <c r="BV39" s="293"/>
      <c r="BW39" s="294"/>
    </row>
    <row r="40" spans="1:75" ht="22.5" customHeight="1" x14ac:dyDescent="0.2">
      <c r="A40" s="288"/>
      <c r="B40" s="289"/>
      <c r="C40" s="289"/>
      <c r="D40" s="289"/>
      <c r="E40" s="289"/>
      <c r="F40" s="289"/>
      <c r="G40" s="289"/>
      <c r="H40" s="289"/>
      <c r="I40" s="289"/>
      <c r="J40" s="289"/>
      <c r="K40" s="289"/>
      <c r="L40" s="289"/>
      <c r="M40" s="289"/>
      <c r="N40" s="289"/>
      <c r="O40" s="289"/>
      <c r="P40" s="289"/>
      <c r="Q40" s="289"/>
      <c r="R40" s="289"/>
      <c r="S40" s="289"/>
      <c r="T40" s="289"/>
      <c r="U40" s="289"/>
      <c r="V40" s="289"/>
      <c r="W40" s="289"/>
      <c r="X40" s="290"/>
      <c r="Y40" s="290"/>
      <c r="Z40" s="290"/>
      <c r="AA40" s="290"/>
      <c r="AB40" s="290"/>
      <c r="AC40" s="290"/>
      <c r="AD40" s="290"/>
      <c r="AE40" s="290"/>
      <c r="AF40" s="290"/>
      <c r="AG40" s="290"/>
      <c r="AH40" s="290"/>
      <c r="AI40" s="290"/>
      <c r="AJ40" s="290"/>
      <c r="AK40" s="290"/>
      <c r="AL40" s="290"/>
      <c r="AM40" s="290"/>
      <c r="AN40" s="290"/>
      <c r="AO40" s="290"/>
      <c r="AP40" s="291"/>
      <c r="AQ40" s="291"/>
      <c r="AR40" s="291"/>
      <c r="AS40" s="291"/>
      <c r="AT40" s="291"/>
      <c r="AU40" s="291"/>
      <c r="AV40" s="291"/>
      <c r="AW40" s="291"/>
      <c r="AX40" s="291"/>
      <c r="AY40" s="291"/>
      <c r="AZ40" s="291"/>
      <c r="BA40" s="291"/>
      <c r="BB40" s="292"/>
      <c r="BC40" s="292"/>
      <c r="BD40" s="292"/>
      <c r="BE40" s="292"/>
      <c r="BF40" s="292"/>
      <c r="BG40" s="292"/>
      <c r="BH40" s="292"/>
      <c r="BI40" s="292"/>
      <c r="BJ40" s="292"/>
      <c r="BK40" s="292"/>
      <c r="BL40" s="292"/>
      <c r="BM40" s="292"/>
      <c r="BN40" s="293"/>
      <c r="BO40" s="293"/>
      <c r="BP40" s="293"/>
      <c r="BQ40" s="293"/>
      <c r="BR40" s="293"/>
      <c r="BS40" s="293"/>
      <c r="BT40" s="293"/>
      <c r="BU40" s="293"/>
      <c r="BV40" s="293"/>
      <c r="BW40" s="294"/>
    </row>
    <row r="41" spans="1:75" ht="22.5" customHeight="1" x14ac:dyDescent="0.2">
      <c r="A41" s="281"/>
      <c r="B41" s="282"/>
      <c r="C41" s="282"/>
      <c r="D41" s="282"/>
      <c r="E41" s="282"/>
      <c r="F41" s="282"/>
      <c r="G41" s="282"/>
      <c r="H41" s="282"/>
      <c r="I41" s="282"/>
      <c r="J41" s="282"/>
      <c r="K41" s="282"/>
      <c r="L41" s="282"/>
      <c r="M41" s="282"/>
      <c r="N41" s="282"/>
      <c r="O41" s="282"/>
      <c r="P41" s="282"/>
      <c r="Q41" s="282"/>
      <c r="R41" s="282"/>
      <c r="S41" s="282"/>
      <c r="T41" s="282"/>
      <c r="U41" s="282"/>
      <c r="V41" s="282"/>
      <c r="W41" s="282"/>
      <c r="X41" s="283"/>
      <c r="Y41" s="283"/>
      <c r="Z41" s="283"/>
      <c r="AA41" s="283"/>
      <c r="AB41" s="283"/>
      <c r="AC41" s="283"/>
      <c r="AD41" s="283"/>
      <c r="AE41" s="283"/>
      <c r="AF41" s="283"/>
      <c r="AG41" s="283"/>
      <c r="AH41" s="283"/>
      <c r="AI41" s="283"/>
      <c r="AJ41" s="283"/>
      <c r="AK41" s="283"/>
      <c r="AL41" s="283"/>
      <c r="AM41" s="283"/>
      <c r="AN41" s="283"/>
      <c r="AO41" s="283"/>
      <c r="AP41" s="284"/>
      <c r="AQ41" s="284"/>
      <c r="AR41" s="284"/>
      <c r="AS41" s="284"/>
      <c r="AT41" s="284"/>
      <c r="AU41" s="284"/>
      <c r="AV41" s="284"/>
      <c r="AW41" s="284"/>
      <c r="AX41" s="284"/>
      <c r="AY41" s="284"/>
      <c r="AZ41" s="284"/>
      <c r="BA41" s="284"/>
      <c r="BB41" s="285"/>
      <c r="BC41" s="285"/>
      <c r="BD41" s="285"/>
      <c r="BE41" s="285"/>
      <c r="BF41" s="285"/>
      <c r="BG41" s="285"/>
      <c r="BH41" s="285"/>
      <c r="BI41" s="285"/>
      <c r="BJ41" s="285"/>
      <c r="BK41" s="285"/>
      <c r="BL41" s="285"/>
      <c r="BM41" s="285"/>
      <c r="BN41" s="286"/>
      <c r="BO41" s="286"/>
      <c r="BP41" s="286"/>
      <c r="BQ41" s="286"/>
      <c r="BR41" s="286"/>
      <c r="BS41" s="286"/>
      <c r="BT41" s="286"/>
      <c r="BU41" s="286"/>
      <c r="BV41" s="286"/>
      <c r="BW41" s="287"/>
    </row>
    <row r="42" spans="1:75" ht="21.75" customHeight="1" x14ac:dyDescent="0.2">
      <c r="A42" s="272" t="s">
        <v>11</v>
      </c>
      <c r="B42" s="272"/>
      <c r="C42" s="272"/>
      <c r="D42" s="272"/>
      <c r="E42" s="272"/>
      <c r="F42" s="272"/>
      <c r="G42" s="272"/>
      <c r="H42" s="272"/>
      <c r="I42" s="272"/>
      <c r="J42" s="272"/>
      <c r="K42" s="272"/>
      <c r="L42" s="272"/>
      <c r="M42" s="272"/>
      <c r="N42" s="272"/>
      <c r="O42" s="272"/>
      <c r="P42" s="272"/>
      <c r="Q42" s="272"/>
      <c r="R42" s="272"/>
      <c r="S42" s="272"/>
      <c r="T42" s="272"/>
      <c r="U42" s="272"/>
      <c r="V42" s="272"/>
      <c r="W42" s="273"/>
      <c r="X42" s="274"/>
      <c r="Y42" s="275"/>
      <c r="Z42" s="275"/>
      <c r="AA42" s="275"/>
      <c r="AB42" s="275"/>
      <c r="AC42" s="275"/>
      <c r="AD42" s="275"/>
      <c r="AE42" s="275"/>
      <c r="AF42" s="275"/>
      <c r="AG42" s="275"/>
      <c r="AH42" s="275"/>
      <c r="AI42" s="275"/>
      <c r="AJ42" s="275"/>
      <c r="AK42" s="275"/>
      <c r="AL42" s="275"/>
      <c r="AM42" s="275"/>
      <c r="AN42" s="275"/>
      <c r="AO42" s="275"/>
      <c r="AP42" s="276"/>
      <c r="AQ42" s="276"/>
      <c r="AR42" s="276"/>
      <c r="AS42" s="276"/>
      <c r="AT42" s="276"/>
      <c r="AU42" s="276"/>
      <c r="AV42" s="276"/>
      <c r="AW42" s="276"/>
      <c r="AX42" s="276"/>
      <c r="AY42" s="276"/>
      <c r="AZ42" s="276"/>
      <c r="BA42" s="276"/>
      <c r="BB42" s="277"/>
      <c r="BC42" s="277"/>
      <c r="BD42" s="277"/>
      <c r="BE42" s="277"/>
      <c r="BF42" s="277"/>
      <c r="BG42" s="277"/>
      <c r="BH42" s="277"/>
      <c r="BI42" s="277"/>
      <c r="BJ42" s="277"/>
      <c r="BK42" s="277"/>
      <c r="BL42" s="277"/>
      <c r="BM42" s="277"/>
      <c r="BN42" s="278"/>
      <c r="BO42" s="278"/>
      <c r="BP42" s="278"/>
      <c r="BQ42" s="278"/>
      <c r="BR42" s="278"/>
      <c r="BS42" s="278"/>
      <c r="BT42" s="278"/>
      <c r="BU42" s="278"/>
      <c r="BV42" s="278"/>
      <c r="BW42" s="279"/>
    </row>
    <row r="43" spans="1:75" ht="9.75" customHeight="1" x14ac:dyDescent="0.2">
      <c r="A43" s="37"/>
      <c r="B43" s="37"/>
      <c r="C43" s="37"/>
      <c r="D43" s="37"/>
      <c r="E43" s="37"/>
      <c r="F43" s="37"/>
      <c r="G43" s="37"/>
      <c r="H43" s="37"/>
      <c r="I43" s="37"/>
      <c r="J43" s="37"/>
      <c r="K43" s="37"/>
      <c r="L43" s="37"/>
      <c r="M43" s="37"/>
      <c r="N43" s="37"/>
      <c r="O43" s="37"/>
      <c r="P43" s="37"/>
      <c r="Q43" s="37"/>
      <c r="R43" s="37"/>
      <c r="S43" s="37"/>
      <c r="T43" s="37"/>
      <c r="U43" s="37"/>
      <c r="V43" s="37"/>
      <c r="W43" s="37"/>
      <c r="X43" s="153"/>
      <c r="Y43" s="153"/>
      <c r="Z43" s="153"/>
      <c r="AA43" s="153"/>
      <c r="AB43" s="153"/>
      <c r="AC43" s="153"/>
      <c r="AD43" s="153"/>
      <c r="AE43" s="153"/>
      <c r="AF43" s="153"/>
      <c r="AG43" s="154"/>
      <c r="AH43" s="154"/>
      <c r="AI43" s="154"/>
      <c r="AJ43" s="154"/>
      <c r="AK43" s="154"/>
      <c r="AL43" s="154"/>
      <c r="AM43" s="154"/>
      <c r="AN43" s="154"/>
      <c r="AO43" s="154"/>
      <c r="AP43" s="155"/>
      <c r="AQ43" s="155"/>
      <c r="AR43" s="155"/>
      <c r="AS43" s="155"/>
      <c r="AT43" s="155"/>
      <c r="AU43" s="155"/>
      <c r="AV43" s="155"/>
      <c r="AW43" s="155"/>
      <c r="AX43" s="155"/>
      <c r="AY43" s="155"/>
      <c r="AZ43" s="155"/>
      <c r="BA43" s="155"/>
      <c r="BB43" s="156"/>
      <c r="BC43" s="156"/>
      <c r="BD43" s="156"/>
      <c r="BE43" s="156"/>
      <c r="BF43" s="156"/>
      <c r="BG43" s="156"/>
      <c r="BH43" s="156"/>
      <c r="BI43" s="156"/>
      <c r="BJ43" s="156"/>
      <c r="BK43" s="156"/>
      <c r="BL43" s="156"/>
      <c r="BM43" s="156"/>
      <c r="BN43" s="157"/>
      <c r="BO43" s="157"/>
      <c r="BP43" s="157"/>
      <c r="BQ43" s="157"/>
      <c r="BR43" s="157"/>
      <c r="BS43" s="157"/>
      <c r="BT43" s="157"/>
      <c r="BU43" s="157"/>
      <c r="BV43" s="157"/>
      <c r="BW43" s="157"/>
    </row>
    <row r="44" spans="1:75" ht="9.75" customHeight="1" x14ac:dyDescent="0.2">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26"/>
    </row>
    <row r="45" spans="1:75" ht="17.25" customHeight="1" x14ac:dyDescent="0.2">
      <c r="AH45" s="280" t="s">
        <v>16</v>
      </c>
      <c r="AI45" s="280"/>
      <c r="AJ45" s="280"/>
      <c r="AK45" s="280"/>
      <c r="AL45" s="280"/>
      <c r="AM45" s="280"/>
      <c r="AN45" s="280"/>
      <c r="AO45" s="280"/>
      <c r="AP45" s="280"/>
      <c r="AQ45" s="280"/>
      <c r="AR45" s="280"/>
      <c r="AS45" s="280"/>
      <c r="AT45" s="280"/>
      <c r="AU45" s="280"/>
      <c r="AV45" s="280" t="s">
        <v>17</v>
      </c>
      <c r="AW45" s="280"/>
      <c r="AX45" s="280"/>
      <c r="AY45" s="280"/>
      <c r="AZ45" s="280"/>
      <c r="BA45" s="280"/>
      <c r="BB45" s="280"/>
      <c r="BC45" s="280"/>
      <c r="BD45" s="280"/>
      <c r="BE45" s="280"/>
      <c r="BF45" s="280"/>
      <c r="BG45" s="280"/>
      <c r="BH45" s="280"/>
      <c r="BI45" s="280"/>
      <c r="BJ45" s="280" t="s">
        <v>18</v>
      </c>
      <c r="BK45" s="280"/>
      <c r="BL45" s="280"/>
      <c r="BM45" s="280"/>
      <c r="BN45" s="280"/>
      <c r="BO45" s="280"/>
      <c r="BP45" s="280"/>
      <c r="BQ45" s="280"/>
      <c r="BR45" s="280"/>
      <c r="BS45" s="280"/>
      <c r="BT45" s="280"/>
      <c r="BU45" s="280"/>
      <c r="BV45" s="280"/>
      <c r="BW45" s="280"/>
    </row>
    <row r="46" spans="1:75" ht="52.5" customHeight="1" x14ac:dyDescent="0.2">
      <c r="AH46" s="271"/>
      <c r="AI46" s="271"/>
      <c r="AJ46" s="271"/>
      <c r="AK46" s="271"/>
      <c r="AL46" s="271"/>
      <c r="AM46" s="271"/>
      <c r="AN46" s="271"/>
      <c r="AO46" s="271"/>
      <c r="AP46" s="271"/>
      <c r="AQ46" s="271"/>
      <c r="AR46" s="271"/>
      <c r="AS46" s="271"/>
      <c r="AT46" s="271"/>
      <c r="AU46" s="271"/>
      <c r="AV46" s="271"/>
      <c r="AW46" s="271"/>
      <c r="AX46" s="271"/>
      <c r="AY46" s="271"/>
      <c r="AZ46" s="271"/>
      <c r="BA46" s="271"/>
      <c r="BB46" s="271"/>
      <c r="BC46" s="271"/>
      <c r="BD46" s="271"/>
      <c r="BE46" s="271"/>
      <c r="BF46" s="271"/>
      <c r="BG46" s="271"/>
      <c r="BH46" s="271"/>
      <c r="BI46" s="271"/>
      <c r="BJ46" s="271"/>
      <c r="BK46" s="271"/>
      <c r="BL46" s="271"/>
      <c r="BM46" s="271"/>
      <c r="BN46" s="271"/>
      <c r="BO46" s="271"/>
      <c r="BP46" s="271"/>
      <c r="BQ46" s="271"/>
      <c r="BR46" s="271"/>
      <c r="BS46" s="271"/>
      <c r="BT46" s="271"/>
      <c r="BU46" s="271"/>
      <c r="BV46" s="271"/>
      <c r="BW46" s="271"/>
    </row>
  </sheetData>
  <sheetProtection sheet="1" objects="1" scenarios="1"/>
  <mergeCells count="145">
    <mergeCell ref="A26:AA26"/>
    <mergeCell ref="AB26:BW26"/>
    <mergeCell ref="A18:AA18"/>
    <mergeCell ref="AB18:BB18"/>
    <mergeCell ref="BC18:BW18"/>
    <mergeCell ref="F19:V19"/>
    <mergeCell ref="F20:V20"/>
    <mergeCell ref="F21:V21"/>
    <mergeCell ref="AB23:BB23"/>
    <mergeCell ref="BC23:BW23"/>
    <mergeCell ref="E24:W24"/>
    <mergeCell ref="AB24:BW24"/>
    <mergeCell ref="F23:V23"/>
    <mergeCell ref="AB20:BB20"/>
    <mergeCell ref="BC20:BW20"/>
    <mergeCell ref="AB21:BB21"/>
    <mergeCell ref="BC21:BW21"/>
    <mergeCell ref="AB22:BB22"/>
    <mergeCell ref="BC22:BW22"/>
    <mergeCell ref="F22:V22"/>
    <mergeCell ref="BC19:BW19"/>
    <mergeCell ref="AB19:BB19"/>
    <mergeCell ref="AH46:AN46"/>
    <mergeCell ref="AO46:AU46"/>
    <mergeCell ref="AV46:BB46"/>
    <mergeCell ref="BC46:BI46"/>
    <mergeCell ref="BJ46:BP46"/>
    <mergeCell ref="BQ46:BW46"/>
    <mergeCell ref="A42:W42"/>
    <mergeCell ref="X42:AO42"/>
    <mergeCell ref="AP42:BA42"/>
    <mergeCell ref="BB42:BM42"/>
    <mergeCell ref="BN42:BW42"/>
    <mergeCell ref="AH45:AU45"/>
    <mergeCell ref="AV45:BI45"/>
    <mergeCell ref="BJ45:BW45"/>
    <mergeCell ref="A41:K41"/>
    <mergeCell ref="L41:W41"/>
    <mergeCell ref="X41:AO41"/>
    <mergeCell ref="AP41:BA41"/>
    <mergeCell ref="BB41:BM41"/>
    <mergeCell ref="BN41:BW41"/>
    <mergeCell ref="A40:K40"/>
    <mergeCell ref="L40:W40"/>
    <mergeCell ref="X40:AO40"/>
    <mergeCell ref="AP40:BA40"/>
    <mergeCell ref="BB40:BM40"/>
    <mergeCell ref="BN40:BW40"/>
    <mergeCell ref="A39:K39"/>
    <mergeCell ref="L39:W39"/>
    <mergeCell ref="X39:AO39"/>
    <mergeCell ref="AP39:BA39"/>
    <mergeCell ref="BB39:BM39"/>
    <mergeCell ref="BN39:BW39"/>
    <mergeCell ref="A38:K38"/>
    <mergeCell ref="L38:W38"/>
    <mergeCell ref="X38:AO38"/>
    <mergeCell ref="AP38:BA38"/>
    <mergeCell ref="BB38:BM38"/>
    <mergeCell ref="BN38:BW38"/>
    <mergeCell ref="A37:K37"/>
    <mergeCell ref="L37:W37"/>
    <mergeCell ref="X37:AO37"/>
    <mergeCell ref="AP37:BA37"/>
    <mergeCell ref="BB37:BM37"/>
    <mergeCell ref="BN37:BW37"/>
    <mergeCell ref="A36:K36"/>
    <mergeCell ref="L36:W36"/>
    <mergeCell ref="X36:AO36"/>
    <mergeCell ref="AP36:BA36"/>
    <mergeCell ref="BB36:BM36"/>
    <mergeCell ref="BN36:BW36"/>
    <mergeCell ref="A35:K35"/>
    <mergeCell ref="L35:W35"/>
    <mergeCell ref="X35:AO35"/>
    <mergeCell ref="AP35:BA35"/>
    <mergeCell ref="BB35:BM35"/>
    <mergeCell ref="BN35:BW35"/>
    <mergeCell ref="A34:K34"/>
    <mergeCell ref="L34:W34"/>
    <mergeCell ref="X34:AO34"/>
    <mergeCell ref="AP34:BA34"/>
    <mergeCell ref="BB34:BM34"/>
    <mergeCell ref="BN34:BW34"/>
    <mergeCell ref="A33:K33"/>
    <mergeCell ref="L33:W33"/>
    <mergeCell ref="X33:AO33"/>
    <mergeCell ref="AP33:BA33"/>
    <mergeCell ref="BB33:BM33"/>
    <mergeCell ref="BN33:BW33"/>
    <mergeCell ref="A32:K32"/>
    <mergeCell ref="L32:W32"/>
    <mergeCell ref="X32:AO32"/>
    <mergeCell ref="AP32:BA32"/>
    <mergeCell ref="BB32:BM32"/>
    <mergeCell ref="BN32:BW32"/>
    <mergeCell ref="A31:K31"/>
    <mergeCell ref="L31:W31"/>
    <mergeCell ref="X31:AO31"/>
    <mergeCell ref="AP31:BA31"/>
    <mergeCell ref="BB31:BM31"/>
    <mergeCell ref="BN31:BW31"/>
    <mergeCell ref="A30:K30"/>
    <mergeCell ref="L30:W30"/>
    <mergeCell ref="X30:AO30"/>
    <mergeCell ref="AP30:BA30"/>
    <mergeCell ref="BB30:BM30"/>
    <mergeCell ref="BN30:BW30"/>
    <mergeCell ref="BN28:BW28"/>
    <mergeCell ref="A29:K29"/>
    <mergeCell ref="L29:W29"/>
    <mergeCell ref="X29:AO29"/>
    <mergeCell ref="AP29:BA29"/>
    <mergeCell ref="BB29:BM29"/>
    <mergeCell ref="BN29:BW29"/>
    <mergeCell ref="A28:K28"/>
    <mergeCell ref="L28:W28"/>
    <mergeCell ref="X28:AO28"/>
    <mergeCell ref="AP28:BA28"/>
    <mergeCell ref="BB28:BM28"/>
    <mergeCell ref="AU15:BD15"/>
    <mergeCell ref="BE15:BF15"/>
    <mergeCell ref="BG15:BW15"/>
    <mergeCell ref="A17:BW17"/>
    <mergeCell ref="M13:AH15"/>
    <mergeCell ref="A13:L15"/>
    <mergeCell ref="AY10:BJ11"/>
    <mergeCell ref="BK10:BS11"/>
    <mergeCell ref="BT10:BT11"/>
    <mergeCell ref="BU10:BW11"/>
    <mergeCell ref="AY13:BJ13"/>
    <mergeCell ref="BK13:BW13"/>
    <mergeCell ref="A5:AB5"/>
    <mergeCell ref="AC5:AH5"/>
    <mergeCell ref="AS5:BW5"/>
    <mergeCell ref="AS6:BW6"/>
    <mergeCell ref="AS7:BU7"/>
    <mergeCell ref="AS8:BU8"/>
    <mergeCell ref="Z1:AY1"/>
    <mergeCell ref="BC1:BP1"/>
    <mergeCell ref="BQ1:BW1"/>
    <mergeCell ref="A3:AC3"/>
    <mergeCell ref="BH3:BK3"/>
    <mergeCell ref="BN3:BP3"/>
    <mergeCell ref="BS3:BU3"/>
  </mergeCells>
  <phoneticPr fontId="3"/>
  <conditionalFormatting sqref="A38:A41 BN38:BN42 BN28:BN33 A28:A33">
    <cfRule type="cellIs" dxfId="18" priority="7" operator="equal">
      <formula>0</formula>
    </cfRule>
  </conditionalFormatting>
  <conditionalFormatting sqref="BN34:BN37 A34:A37">
    <cfRule type="cellIs" dxfId="17" priority="6" operator="equal">
      <formula>0</formula>
    </cfRule>
  </conditionalFormatting>
  <conditionalFormatting sqref="A27">
    <cfRule type="cellIs" dxfId="16" priority="5" operator="equal">
      <formula>0</formula>
    </cfRule>
  </conditionalFormatting>
  <dataValidations count="1">
    <dataValidation type="list" allowBlank="1" showInputMessage="1" showErrorMessage="1" sqref="AC5 AI5:AJ5" xr:uid="{29B0F9E1-375D-4DF1-9E2D-766C1592E041}">
      <formula1>"　,作業所,部,課,"</formula1>
    </dataValidation>
  </dataValidations>
  <printOptions horizontalCentered="1"/>
  <pageMargins left="0.39370078740157483" right="0.39370078740157483" top="0.78740157480314965" bottom="0.39370078740157483" header="0" footer="0.19685039370078741"/>
  <pageSetup paperSize="9" scale="92" orientation="portrait" blackAndWhite="1" cellComments="asDisplayed" r:id="rId1"/>
  <headerFooter alignWithMargins="0">
    <oddFooter xml:space="preserve">&amp;R&amp;"ＭＳ Ｐ明朝,標準"&amp;10 202309版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1F5EC-F41F-4BAB-94FD-1233A4DF7161}">
  <sheetPr>
    <tabColor theme="8" tint="0.39997558519241921"/>
  </sheetPr>
  <dimension ref="A1:BY185"/>
  <sheetViews>
    <sheetView showGridLines="0" defaultGridColor="0" view="pageBreakPreview" colorId="55" zoomScaleNormal="100" zoomScaleSheetLayoutView="100" workbookViewId="0">
      <selection activeCell="BH21" sqref="BH21:BY21"/>
    </sheetView>
  </sheetViews>
  <sheetFormatPr defaultColWidth="9" defaultRowHeight="13.2" x14ac:dyDescent="0.2"/>
  <cols>
    <col min="1" max="4" width="1.44140625" style="20" customWidth="1"/>
    <col min="5" max="25" width="1.21875" style="20" customWidth="1"/>
    <col min="26" max="26" width="1.21875" style="141" customWidth="1"/>
    <col min="27" max="60" width="1.21875" style="20" customWidth="1"/>
    <col min="61" max="61" width="2" style="20" customWidth="1"/>
    <col min="62" max="77" width="1.21875" style="20" customWidth="1"/>
    <col min="78" max="79" width="1" style="20" customWidth="1"/>
    <col min="80" max="16384" width="9" style="20"/>
  </cols>
  <sheetData>
    <row r="1" spans="1:77" ht="15" customHeight="1" x14ac:dyDescent="0.2">
      <c r="Z1" s="387" t="s">
        <v>51</v>
      </c>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E1" s="389" t="s">
        <v>70</v>
      </c>
      <c r="BF1" s="389"/>
      <c r="BG1" s="389"/>
      <c r="BH1" s="389"/>
      <c r="BI1" s="389"/>
      <c r="BJ1" s="389"/>
      <c r="BK1" s="389"/>
      <c r="BL1" s="389"/>
      <c r="BM1" s="389"/>
      <c r="BN1" s="389"/>
      <c r="BO1" s="389"/>
      <c r="BP1" s="389"/>
      <c r="BQ1" s="389"/>
      <c r="BR1" s="389"/>
      <c r="BS1" s="511" t="s">
        <v>326</v>
      </c>
      <c r="BT1" s="511"/>
      <c r="BU1" s="511"/>
      <c r="BV1" s="511"/>
      <c r="BW1" s="511"/>
      <c r="BX1" s="511"/>
      <c r="BY1" s="511"/>
    </row>
    <row r="2" spans="1:77" ht="27.6" customHeight="1" thickBot="1" x14ac:dyDescent="0.25">
      <c r="I2" s="21"/>
      <c r="J2" s="21"/>
      <c r="K2" s="21"/>
      <c r="L2" s="21"/>
      <c r="M2" s="21"/>
      <c r="N2" s="21"/>
      <c r="O2" s="21"/>
      <c r="P2" s="21"/>
      <c r="Q2" s="21"/>
      <c r="R2" s="21"/>
      <c r="S2" s="21"/>
      <c r="T2" s="21"/>
      <c r="U2" s="21"/>
      <c r="V2" s="21"/>
      <c r="W2" s="21"/>
      <c r="X2" s="21"/>
      <c r="Y2" s="21"/>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21"/>
      <c r="BC2" s="21"/>
      <c r="BD2" s="21"/>
      <c r="BE2" s="50"/>
      <c r="BF2" s="50"/>
      <c r="BG2" s="391"/>
      <c r="BH2" s="391"/>
      <c r="BI2" s="391"/>
      <c r="BJ2" s="391"/>
      <c r="BK2" s="391"/>
      <c r="BL2" s="391"/>
      <c r="BM2" s="391"/>
      <c r="BN2" s="391"/>
      <c r="BO2" s="391"/>
      <c r="BP2" s="391"/>
      <c r="BQ2" s="392"/>
      <c r="BR2" s="392"/>
      <c r="BS2" s="392"/>
      <c r="BT2" s="392"/>
      <c r="BU2" s="392"/>
      <c r="BV2" s="392"/>
      <c r="BW2" s="392"/>
      <c r="BX2" s="392"/>
      <c r="BY2" s="392"/>
    </row>
    <row r="3" spans="1:77" ht="16.2" customHeight="1" thickTop="1" x14ac:dyDescent="0.2">
      <c r="I3" s="21"/>
      <c r="J3" s="21"/>
      <c r="K3" s="21"/>
      <c r="L3" s="21"/>
      <c r="M3" s="21"/>
      <c r="N3" s="21"/>
      <c r="O3" s="21"/>
      <c r="P3" s="21"/>
      <c r="Q3" s="21"/>
      <c r="R3" s="21"/>
      <c r="S3" s="21"/>
      <c r="T3" s="21"/>
      <c r="U3" s="21"/>
      <c r="V3" s="21"/>
      <c r="W3" s="21"/>
      <c r="X3" s="21"/>
      <c r="Y3" s="21"/>
      <c r="Z3" s="140"/>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1"/>
      <c r="BC3" s="21"/>
      <c r="BD3" s="21"/>
      <c r="BE3" s="20" t="s">
        <v>48</v>
      </c>
      <c r="BG3" s="24"/>
      <c r="BH3" s="24"/>
      <c r="BI3" s="58"/>
      <c r="BJ3" s="512"/>
      <c r="BK3" s="512"/>
      <c r="BL3" s="512"/>
      <c r="BM3" s="512"/>
      <c r="BN3" s="58"/>
      <c r="BO3" s="58" t="s">
        <v>0</v>
      </c>
      <c r="BP3" s="513"/>
      <c r="BQ3" s="513"/>
      <c r="BR3" s="513"/>
      <c r="BS3" s="58"/>
      <c r="BT3" s="58" t="s">
        <v>3</v>
      </c>
      <c r="BU3" s="513"/>
      <c r="BV3" s="513"/>
      <c r="BW3" s="513"/>
      <c r="BX3" s="58"/>
      <c r="BY3" s="58" t="s">
        <v>2</v>
      </c>
    </row>
    <row r="4" spans="1:77" ht="18.600000000000001" customHeight="1" x14ac:dyDescent="0.2">
      <c r="A4" s="370" t="s">
        <v>47</v>
      </c>
      <c r="B4" s="370"/>
      <c r="C4" s="370"/>
      <c r="D4" s="370"/>
      <c r="E4" s="370"/>
      <c r="F4" s="370"/>
      <c r="G4" s="370"/>
      <c r="H4" s="370"/>
      <c r="I4" s="370"/>
      <c r="J4" s="370"/>
      <c r="K4" s="370"/>
      <c r="L4" s="370"/>
      <c r="M4" s="370"/>
      <c r="N4" s="370"/>
      <c r="O4" s="370"/>
      <c r="P4" s="370"/>
      <c r="Q4" s="370"/>
      <c r="R4" s="370"/>
      <c r="S4" s="23"/>
      <c r="T4" s="23"/>
      <c r="U4" s="23"/>
      <c r="V4" s="23"/>
      <c r="W4" s="23"/>
      <c r="AE4" s="24"/>
      <c r="AF4" s="24"/>
      <c r="AG4" s="24"/>
      <c r="AH4" s="24"/>
      <c r="AI4" s="24"/>
      <c r="AJ4" s="24"/>
      <c r="AK4" s="24"/>
      <c r="AL4" s="24"/>
      <c r="AM4" s="24"/>
      <c r="AN4" s="24"/>
      <c r="AO4" s="24"/>
      <c r="AP4" s="24"/>
      <c r="AQ4" s="24"/>
      <c r="AR4" s="24"/>
      <c r="AS4" s="24"/>
      <c r="AT4" s="24"/>
      <c r="AU4" s="24"/>
      <c r="AV4" s="24"/>
      <c r="AW4" s="24"/>
      <c r="AX4" s="24"/>
      <c r="AY4" s="24"/>
      <c r="BB4" s="24"/>
      <c r="BC4" s="24"/>
      <c r="BD4" s="24"/>
      <c r="BE4" s="49"/>
      <c r="BF4" s="30"/>
      <c r="BG4" s="30"/>
      <c r="BH4" s="30"/>
      <c r="BI4" s="30"/>
      <c r="BJ4" s="30"/>
      <c r="BK4" s="30"/>
      <c r="BL4" s="30"/>
      <c r="BM4" s="30"/>
      <c r="BN4" s="30"/>
      <c r="BO4" s="30"/>
      <c r="BP4" s="30"/>
      <c r="BQ4" s="30"/>
      <c r="BR4" s="30"/>
      <c r="BS4" s="30"/>
      <c r="BT4" s="30"/>
      <c r="BU4" s="30"/>
      <c r="BV4" s="30"/>
      <c r="BW4" s="30"/>
      <c r="BX4" s="30"/>
      <c r="BY4" s="30"/>
    </row>
    <row r="5" spans="1:77" ht="9.75" customHeight="1" x14ac:dyDescent="0.2">
      <c r="A5" s="27"/>
      <c r="B5" s="27"/>
      <c r="C5" s="27"/>
      <c r="D5" s="27"/>
      <c r="E5" s="27"/>
      <c r="F5" s="27"/>
      <c r="G5" s="27"/>
      <c r="H5" s="27"/>
      <c r="I5" s="27"/>
      <c r="J5" s="27"/>
      <c r="K5" s="27"/>
      <c r="L5" s="27"/>
      <c r="M5" s="27"/>
      <c r="N5" s="27"/>
      <c r="O5" s="27"/>
      <c r="P5" s="27"/>
      <c r="Q5" s="23"/>
      <c r="R5" s="23"/>
      <c r="S5" s="23"/>
      <c r="T5" s="23"/>
      <c r="U5" s="23"/>
      <c r="V5" s="23"/>
      <c r="W5" s="23"/>
    </row>
    <row r="6" spans="1:77" ht="24" customHeight="1" x14ac:dyDescent="0.2">
      <c r="A6" s="383">
        <f>請求書YA01!A5</f>
        <v>0</v>
      </c>
      <c r="B6" s="383"/>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4" t="str">
        <f>請求書YA01!AC5</f>
        <v>作業所</v>
      </c>
      <c r="AG6" s="384"/>
      <c r="AH6" s="384"/>
      <c r="AI6" s="384"/>
      <c r="AJ6" s="384"/>
      <c r="AK6" s="384"/>
      <c r="AL6" s="384"/>
      <c r="AM6" s="384"/>
      <c r="AS6" s="28" t="s">
        <v>6</v>
      </c>
      <c r="AT6" s="139"/>
      <c r="AU6" s="139"/>
      <c r="AW6" s="385">
        <f>請求書YA01!AS5</f>
        <v>0</v>
      </c>
      <c r="AX6" s="385"/>
      <c r="AY6" s="385"/>
      <c r="AZ6" s="385"/>
      <c r="BA6" s="385"/>
      <c r="BB6" s="385"/>
      <c r="BC6" s="385"/>
      <c r="BD6" s="385"/>
      <c r="BE6" s="385"/>
      <c r="BF6" s="385"/>
      <c r="BG6" s="385"/>
      <c r="BH6" s="385"/>
      <c r="BI6" s="385"/>
      <c r="BJ6" s="385"/>
      <c r="BK6" s="385"/>
      <c r="BL6" s="385"/>
      <c r="BM6" s="385"/>
      <c r="BN6" s="385"/>
      <c r="BO6" s="385"/>
      <c r="BP6" s="385"/>
      <c r="BQ6" s="385"/>
      <c r="BR6" s="385"/>
      <c r="BS6" s="385"/>
      <c r="BT6" s="385"/>
      <c r="BU6" s="385"/>
      <c r="BV6" s="385"/>
      <c r="BW6" s="385"/>
      <c r="BX6" s="385"/>
      <c r="BY6" s="385"/>
    </row>
    <row r="7" spans="1:77" ht="19.8" customHeight="1" x14ac:dyDescent="0.2">
      <c r="AS7" s="28" t="s">
        <v>7</v>
      </c>
      <c r="AT7" s="28"/>
      <c r="AU7" s="28"/>
      <c r="AV7" s="30"/>
      <c r="AW7" s="386">
        <f>請求書YA01!AS6</f>
        <v>0</v>
      </c>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row>
    <row r="8" spans="1:77" ht="18" customHeight="1" x14ac:dyDescent="0.2">
      <c r="AS8" s="28" t="s">
        <v>4</v>
      </c>
      <c r="AT8" s="28"/>
      <c r="AU8" s="28"/>
      <c r="AV8" s="31"/>
      <c r="AW8" s="385">
        <f>請求書YA01!AS7</f>
        <v>0</v>
      </c>
      <c r="AX8" s="385"/>
      <c r="AY8" s="385"/>
      <c r="AZ8" s="385"/>
      <c r="BA8" s="385"/>
      <c r="BB8" s="385"/>
      <c r="BC8" s="385"/>
      <c r="BD8" s="385"/>
      <c r="BE8" s="385"/>
      <c r="BF8" s="385"/>
      <c r="BG8" s="385"/>
      <c r="BH8" s="385"/>
      <c r="BI8" s="385"/>
      <c r="BJ8" s="385"/>
      <c r="BK8" s="385"/>
      <c r="BL8" s="385"/>
      <c r="BM8" s="385"/>
      <c r="BN8" s="385"/>
      <c r="BO8" s="385"/>
      <c r="BP8" s="385"/>
      <c r="BQ8" s="385"/>
      <c r="BR8" s="385"/>
      <c r="BS8" s="385"/>
      <c r="BT8" s="385"/>
      <c r="BU8" s="385"/>
      <c r="BV8" s="385"/>
      <c r="BW8" s="385"/>
      <c r="BX8" s="52"/>
      <c r="BY8" s="32" t="s">
        <v>24</v>
      </c>
    </row>
    <row r="9" spans="1:77" ht="15.75" customHeight="1" x14ac:dyDescent="0.2">
      <c r="AS9" s="28" t="s">
        <v>5</v>
      </c>
      <c r="AT9" s="28"/>
      <c r="AU9" s="28"/>
      <c r="AV9" s="29"/>
      <c r="AW9" s="372">
        <f>請求書YA01!AS8</f>
        <v>0</v>
      </c>
      <c r="AX9" s="372"/>
      <c r="AY9" s="372"/>
      <c r="AZ9" s="372"/>
      <c r="BA9" s="372"/>
      <c r="BB9" s="372"/>
      <c r="BC9" s="372"/>
      <c r="BD9" s="372"/>
      <c r="BE9" s="372"/>
      <c r="BF9" s="372"/>
      <c r="BG9" s="372"/>
      <c r="BH9" s="372"/>
      <c r="BI9" s="372"/>
      <c r="BJ9" s="372"/>
      <c r="BK9" s="372"/>
      <c r="BL9" s="372"/>
      <c r="BM9" s="372"/>
      <c r="BN9" s="372"/>
      <c r="BO9" s="372"/>
      <c r="BP9" s="372"/>
      <c r="BQ9" s="372"/>
      <c r="BR9" s="372"/>
      <c r="BS9" s="372"/>
      <c r="BT9" s="372"/>
      <c r="BU9" s="372"/>
      <c r="BV9" s="372"/>
      <c r="BW9" s="372"/>
      <c r="BX9" s="231"/>
      <c r="BY9" s="231"/>
    </row>
    <row r="10" spans="1:77" ht="8.25" customHeight="1" x14ac:dyDescent="0.2">
      <c r="AW10" s="34"/>
      <c r="AX10" s="34"/>
      <c r="AY10" s="34"/>
      <c r="AZ10" s="34"/>
      <c r="BA10" s="34"/>
      <c r="BB10" s="34"/>
      <c r="BC10" s="34"/>
      <c r="BD10" s="151"/>
      <c r="BE10" s="151"/>
      <c r="BF10" s="151"/>
      <c r="BG10" s="151"/>
      <c r="BH10" s="151"/>
      <c r="BI10" s="151"/>
      <c r="BJ10" s="151"/>
      <c r="BK10" s="151"/>
      <c r="BL10" s="151"/>
      <c r="BM10" s="151"/>
      <c r="BN10" s="151"/>
      <c r="BO10" s="151"/>
      <c r="BP10" s="151"/>
      <c r="BQ10" s="151"/>
      <c r="BR10" s="151"/>
      <c r="BS10" s="151"/>
      <c r="BT10" s="151"/>
      <c r="BU10" s="151"/>
      <c r="BV10" s="151"/>
      <c r="BW10" s="151"/>
    </row>
    <row r="11" spans="1:77" ht="8.25" customHeight="1" x14ac:dyDescent="0.2">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row>
    <row r="12" spans="1:77" ht="22.5" customHeight="1" x14ac:dyDescent="0.2">
      <c r="A12" s="373" t="s">
        <v>66</v>
      </c>
      <c r="B12" s="374"/>
      <c r="C12" s="374" t="s">
        <v>65</v>
      </c>
      <c r="D12" s="374"/>
      <c r="E12" s="374" t="s">
        <v>19</v>
      </c>
      <c r="F12" s="374"/>
      <c r="G12" s="374"/>
      <c r="H12" s="374"/>
      <c r="I12" s="374"/>
      <c r="J12" s="374"/>
      <c r="K12" s="374"/>
      <c r="L12" s="374"/>
      <c r="M12" s="374"/>
      <c r="N12" s="374"/>
      <c r="O12" s="374"/>
      <c r="P12" s="374"/>
      <c r="Q12" s="374"/>
      <c r="R12" s="374"/>
      <c r="S12" s="374"/>
      <c r="T12" s="374"/>
      <c r="U12" s="374"/>
      <c r="V12" s="374"/>
      <c r="W12" s="374"/>
      <c r="X12" s="374"/>
      <c r="Y12" s="374"/>
      <c r="Z12" s="375" t="s">
        <v>20</v>
      </c>
      <c r="AA12" s="375"/>
      <c r="AB12" s="375"/>
      <c r="AC12" s="375"/>
      <c r="AD12" s="375"/>
      <c r="AE12" s="375"/>
      <c r="AF12" s="375"/>
      <c r="AG12" s="375"/>
      <c r="AH12" s="374" t="s">
        <v>21</v>
      </c>
      <c r="AI12" s="374"/>
      <c r="AJ12" s="374"/>
      <c r="AK12" s="374"/>
      <c r="AL12" s="376" t="s">
        <v>329</v>
      </c>
      <c r="AM12" s="514"/>
      <c r="AN12" s="514"/>
      <c r="AO12" s="514"/>
      <c r="AP12" s="514"/>
      <c r="AQ12" s="514"/>
      <c r="AR12" s="514"/>
      <c r="AS12" s="380"/>
      <c r="AT12" s="376" t="s">
        <v>195</v>
      </c>
      <c r="AU12" s="514"/>
      <c r="AV12" s="514"/>
      <c r="AW12" s="514"/>
      <c r="AX12" s="514"/>
      <c r="AY12" s="514"/>
      <c r="AZ12" s="514"/>
      <c r="BA12" s="514"/>
      <c r="BB12" s="380"/>
      <c r="BC12" s="374" t="s">
        <v>183</v>
      </c>
      <c r="BD12" s="374"/>
      <c r="BE12" s="374"/>
      <c r="BF12" s="374"/>
      <c r="BG12" s="374"/>
      <c r="BH12" s="381" t="s">
        <v>67</v>
      </c>
      <c r="BI12" s="381"/>
      <c r="BJ12" s="381"/>
      <c r="BK12" s="381"/>
      <c r="BL12" s="381"/>
      <c r="BM12" s="381"/>
      <c r="BN12" s="381"/>
      <c r="BO12" s="381"/>
      <c r="BP12" s="381"/>
      <c r="BQ12" s="381"/>
      <c r="BR12" s="381"/>
      <c r="BS12" s="381"/>
      <c r="BT12" s="381"/>
      <c r="BU12" s="381"/>
      <c r="BV12" s="381"/>
      <c r="BW12" s="381"/>
      <c r="BX12" s="381"/>
      <c r="BY12" s="382"/>
    </row>
    <row r="13" spans="1:77" s="30" customFormat="1" ht="25.5" customHeight="1" x14ac:dyDescent="0.2">
      <c r="A13" s="499"/>
      <c r="B13" s="500"/>
      <c r="C13" s="500"/>
      <c r="D13" s="500"/>
      <c r="E13" s="501"/>
      <c r="F13" s="501"/>
      <c r="G13" s="501"/>
      <c r="H13" s="501"/>
      <c r="I13" s="501"/>
      <c r="J13" s="501"/>
      <c r="K13" s="501"/>
      <c r="L13" s="501"/>
      <c r="M13" s="501"/>
      <c r="N13" s="501"/>
      <c r="O13" s="501"/>
      <c r="P13" s="501"/>
      <c r="Q13" s="501"/>
      <c r="R13" s="501"/>
      <c r="S13" s="501"/>
      <c r="T13" s="501"/>
      <c r="U13" s="501"/>
      <c r="V13" s="501"/>
      <c r="W13" s="501"/>
      <c r="X13" s="501"/>
      <c r="Y13" s="501"/>
      <c r="Z13" s="502"/>
      <c r="AA13" s="502"/>
      <c r="AB13" s="502"/>
      <c r="AC13" s="502"/>
      <c r="AD13" s="502"/>
      <c r="AE13" s="502"/>
      <c r="AF13" s="502"/>
      <c r="AG13" s="502"/>
      <c r="AH13" s="503"/>
      <c r="AI13" s="503"/>
      <c r="AJ13" s="503"/>
      <c r="AK13" s="503"/>
      <c r="AL13" s="504"/>
      <c r="AM13" s="504"/>
      <c r="AN13" s="504"/>
      <c r="AO13" s="504"/>
      <c r="AP13" s="504"/>
      <c r="AQ13" s="504"/>
      <c r="AR13" s="504"/>
      <c r="AS13" s="504"/>
      <c r="AT13" s="505"/>
      <c r="AU13" s="505"/>
      <c r="AV13" s="505"/>
      <c r="AW13" s="505"/>
      <c r="AX13" s="505"/>
      <c r="AY13" s="505"/>
      <c r="AZ13" s="505"/>
      <c r="BA13" s="505"/>
      <c r="BB13" s="505"/>
      <c r="BC13" s="506"/>
      <c r="BD13" s="503"/>
      <c r="BE13" s="503"/>
      <c r="BF13" s="503"/>
      <c r="BG13" s="503"/>
      <c r="BH13" s="507"/>
      <c r="BI13" s="507"/>
      <c r="BJ13" s="507"/>
      <c r="BK13" s="507"/>
      <c r="BL13" s="507"/>
      <c r="BM13" s="507"/>
      <c r="BN13" s="507"/>
      <c r="BO13" s="507"/>
      <c r="BP13" s="507"/>
      <c r="BQ13" s="507"/>
      <c r="BR13" s="507"/>
      <c r="BS13" s="507"/>
      <c r="BT13" s="507"/>
      <c r="BU13" s="507"/>
      <c r="BV13" s="507"/>
      <c r="BW13" s="507"/>
      <c r="BX13" s="507"/>
      <c r="BY13" s="508"/>
    </row>
    <row r="14" spans="1:77" s="30" customFormat="1" ht="25.5" customHeight="1" x14ac:dyDescent="0.2">
      <c r="A14" s="499"/>
      <c r="B14" s="500"/>
      <c r="C14" s="500"/>
      <c r="D14" s="500"/>
      <c r="E14" s="501"/>
      <c r="F14" s="501"/>
      <c r="G14" s="501"/>
      <c r="H14" s="501"/>
      <c r="I14" s="501"/>
      <c r="J14" s="501"/>
      <c r="K14" s="501"/>
      <c r="L14" s="501"/>
      <c r="M14" s="501"/>
      <c r="N14" s="501"/>
      <c r="O14" s="501"/>
      <c r="P14" s="501"/>
      <c r="Q14" s="501"/>
      <c r="R14" s="501"/>
      <c r="S14" s="501"/>
      <c r="T14" s="501"/>
      <c r="U14" s="501"/>
      <c r="V14" s="501"/>
      <c r="W14" s="501"/>
      <c r="X14" s="501"/>
      <c r="Y14" s="501"/>
      <c r="Z14" s="502"/>
      <c r="AA14" s="502"/>
      <c r="AB14" s="502"/>
      <c r="AC14" s="502"/>
      <c r="AD14" s="502"/>
      <c r="AE14" s="502"/>
      <c r="AF14" s="502"/>
      <c r="AG14" s="502"/>
      <c r="AH14" s="503"/>
      <c r="AI14" s="503"/>
      <c r="AJ14" s="503"/>
      <c r="AK14" s="503"/>
      <c r="AL14" s="504"/>
      <c r="AM14" s="504"/>
      <c r="AN14" s="504"/>
      <c r="AO14" s="504"/>
      <c r="AP14" s="504"/>
      <c r="AQ14" s="504"/>
      <c r="AR14" s="504"/>
      <c r="AS14" s="504"/>
      <c r="AT14" s="505"/>
      <c r="AU14" s="505"/>
      <c r="AV14" s="505"/>
      <c r="AW14" s="505"/>
      <c r="AX14" s="505"/>
      <c r="AY14" s="505"/>
      <c r="AZ14" s="505"/>
      <c r="BA14" s="505"/>
      <c r="BB14" s="505"/>
      <c r="BC14" s="506"/>
      <c r="BD14" s="503"/>
      <c r="BE14" s="503"/>
      <c r="BF14" s="503"/>
      <c r="BG14" s="503"/>
      <c r="BH14" s="507"/>
      <c r="BI14" s="507"/>
      <c r="BJ14" s="507"/>
      <c r="BK14" s="507"/>
      <c r="BL14" s="507"/>
      <c r="BM14" s="507"/>
      <c r="BN14" s="507"/>
      <c r="BO14" s="507"/>
      <c r="BP14" s="507"/>
      <c r="BQ14" s="507"/>
      <c r="BR14" s="507"/>
      <c r="BS14" s="507"/>
      <c r="BT14" s="507"/>
      <c r="BU14" s="507"/>
      <c r="BV14" s="507"/>
      <c r="BW14" s="507"/>
      <c r="BX14" s="507"/>
      <c r="BY14" s="508"/>
    </row>
    <row r="15" spans="1:77" s="30" customFormat="1" ht="25.5" customHeight="1" x14ac:dyDescent="0.2">
      <c r="A15" s="499"/>
      <c r="B15" s="500"/>
      <c r="C15" s="500"/>
      <c r="D15" s="500"/>
      <c r="E15" s="501"/>
      <c r="F15" s="501"/>
      <c r="G15" s="501"/>
      <c r="H15" s="501"/>
      <c r="I15" s="501"/>
      <c r="J15" s="501"/>
      <c r="K15" s="501"/>
      <c r="L15" s="501"/>
      <c r="M15" s="501"/>
      <c r="N15" s="501"/>
      <c r="O15" s="501"/>
      <c r="P15" s="501"/>
      <c r="Q15" s="501"/>
      <c r="R15" s="501"/>
      <c r="S15" s="501"/>
      <c r="T15" s="501"/>
      <c r="U15" s="501"/>
      <c r="V15" s="501"/>
      <c r="W15" s="501"/>
      <c r="X15" s="501"/>
      <c r="Y15" s="501"/>
      <c r="Z15" s="502"/>
      <c r="AA15" s="502"/>
      <c r="AB15" s="502"/>
      <c r="AC15" s="502"/>
      <c r="AD15" s="502"/>
      <c r="AE15" s="502"/>
      <c r="AF15" s="502"/>
      <c r="AG15" s="502"/>
      <c r="AH15" s="503"/>
      <c r="AI15" s="503"/>
      <c r="AJ15" s="503"/>
      <c r="AK15" s="503"/>
      <c r="AL15" s="504"/>
      <c r="AM15" s="504"/>
      <c r="AN15" s="504"/>
      <c r="AO15" s="504"/>
      <c r="AP15" s="504"/>
      <c r="AQ15" s="504"/>
      <c r="AR15" s="504"/>
      <c r="AS15" s="504"/>
      <c r="AT15" s="505"/>
      <c r="AU15" s="505"/>
      <c r="AV15" s="505"/>
      <c r="AW15" s="505"/>
      <c r="AX15" s="505"/>
      <c r="AY15" s="505"/>
      <c r="AZ15" s="505"/>
      <c r="BA15" s="505"/>
      <c r="BB15" s="505"/>
      <c r="BC15" s="506"/>
      <c r="BD15" s="503"/>
      <c r="BE15" s="503"/>
      <c r="BF15" s="503"/>
      <c r="BG15" s="503"/>
      <c r="BH15" s="507"/>
      <c r="BI15" s="507"/>
      <c r="BJ15" s="507"/>
      <c r="BK15" s="507"/>
      <c r="BL15" s="507"/>
      <c r="BM15" s="507"/>
      <c r="BN15" s="507"/>
      <c r="BO15" s="507"/>
      <c r="BP15" s="507"/>
      <c r="BQ15" s="507"/>
      <c r="BR15" s="507"/>
      <c r="BS15" s="507"/>
      <c r="BT15" s="507"/>
      <c r="BU15" s="507"/>
      <c r="BV15" s="507"/>
      <c r="BW15" s="507"/>
      <c r="BX15" s="507"/>
      <c r="BY15" s="508"/>
    </row>
    <row r="16" spans="1:77" s="30" customFormat="1" ht="25.5" customHeight="1" x14ac:dyDescent="0.2">
      <c r="A16" s="499"/>
      <c r="B16" s="500"/>
      <c r="C16" s="500"/>
      <c r="D16" s="500"/>
      <c r="E16" s="501"/>
      <c r="F16" s="501"/>
      <c r="G16" s="501"/>
      <c r="H16" s="501"/>
      <c r="I16" s="501"/>
      <c r="J16" s="501"/>
      <c r="K16" s="501"/>
      <c r="L16" s="501"/>
      <c r="M16" s="501"/>
      <c r="N16" s="501"/>
      <c r="O16" s="501"/>
      <c r="P16" s="501"/>
      <c r="Q16" s="501"/>
      <c r="R16" s="501"/>
      <c r="S16" s="501"/>
      <c r="T16" s="501"/>
      <c r="U16" s="501"/>
      <c r="V16" s="501"/>
      <c r="W16" s="501"/>
      <c r="X16" s="501"/>
      <c r="Y16" s="501"/>
      <c r="Z16" s="502"/>
      <c r="AA16" s="502"/>
      <c r="AB16" s="502"/>
      <c r="AC16" s="502"/>
      <c r="AD16" s="502"/>
      <c r="AE16" s="502"/>
      <c r="AF16" s="502"/>
      <c r="AG16" s="502"/>
      <c r="AH16" s="503"/>
      <c r="AI16" s="503"/>
      <c r="AJ16" s="503"/>
      <c r="AK16" s="503"/>
      <c r="AL16" s="504"/>
      <c r="AM16" s="504"/>
      <c r="AN16" s="504"/>
      <c r="AO16" s="504"/>
      <c r="AP16" s="504"/>
      <c r="AQ16" s="504"/>
      <c r="AR16" s="504"/>
      <c r="AS16" s="504"/>
      <c r="AT16" s="505"/>
      <c r="AU16" s="505"/>
      <c r="AV16" s="505"/>
      <c r="AW16" s="505"/>
      <c r="AX16" s="505"/>
      <c r="AY16" s="505"/>
      <c r="AZ16" s="505"/>
      <c r="BA16" s="505"/>
      <c r="BB16" s="505"/>
      <c r="BC16" s="506"/>
      <c r="BD16" s="503"/>
      <c r="BE16" s="503"/>
      <c r="BF16" s="503"/>
      <c r="BG16" s="503"/>
      <c r="BH16" s="507"/>
      <c r="BI16" s="507"/>
      <c r="BJ16" s="507"/>
      <c r="BK16" s="507"/>
      <c r="BL16" s="507"/>
      <c r="BM16" s="507"/>
      <c r="BN16" s="507"/>
      <c r="BO16" s="507"/>
      <c r="BP16" s="507"/>
      <c r="BQ16" s="507"/>
      <c r="BR16" s="507"/>
      <c r="BS16" s="507"/>
      <c r="BT16" s="507"/>
      <c r="BU16" s="507"/>
      <c r="BV16" s="507"/>
      <c r="BW16" s="507"/>
      <c r="BX16" s="507"/>
      <c r="BY16" s="508"/>
    </row>
    <row r="17" spans="1:77" s="30" customFormat="1" ht="25.5" customHeight="1" x14ac:dyDescent="0.2">
      <c r="A17" s="499"/>
      <c r="B17" s="500"/>
      <c r="C17" s="500"/>
      <c r="D17" s="500"/>
      <c r="E17" s="501"/>
      <c r="F17" s="501"/>
      <c r="G17" s="501"/>
      <c r="H17" s="501"/>
      <c r="I17" s="501"/>
      <c r="J17" s="501"/>
      <c r="K17" s="501"/>
      <c r="L17" s="501"/>
      <c r="M17" s="501"/>
      <c r="N17" s="501"/>
      <c r="O17" s="501"/>
      <c r="P17" s="501"/>
      <c r="Q17" s="501"/>
      <c r="R17" s="501"/>
      <c r="S17" s="501"/>
      <c r="T17" s="501"/>
      <c r="U17" s="501"/>
      <c r="V17" s="501"/>
      <c r="W17" s="501"/>
      <c r="X17" s="501"/>
      <c r="Y17" s="501"/>
      <c r="Z17" s="502"/>
      <c r="AA17" s="502"/>
      <c r="AB17" s="502"/>
      <c r="AC17" s="502"/>
      <c r="AD17" s="502"/>
      <c r="AE17" s="502"/>
      <c r="AF17" s="502"/>
      <c r="AG17" s="502"/>
      <c r="AH17" s="503"/>
      <c r="AI17" s="503"/>
      <c r="AJ17" s="503"/>
      <c r="AK17" s="503"/>
      <c r="AL17" s="504"/>
      <c r="AM17" s="504"/>
      <c r="AN17" s="504"/>
      <c r="AO17" s="504"/>
      <c r="AP17" s="504"/>
      <c r="AQ17" s="504"/>
      <c r="AR17" s="504"/>
      <c r="AS17" s="504"/>
      <c r="AT17" s="505"/>
      <c r="AU17" s="505"/>
      <c r="AV17" s="505"/>
      <c r="AW17" s="505"/>
      <c r="AX17" s="505"/>
      <c r="AY17" s="505"/>
      <c r="AZ17" s="505"/>
      <c r="BA17" s="505"/>
      <c r="BB17" s="505"/>
      <c r="BC17" s="506"/>
      <c r="BD17" s="503"/>
      <c r="BE17" s="503"/>
      <c r="BF17" s="503"/>
      <c r="BG17" s="503"/>
      <c r="BH17" s="507"/>
      <c r="BI17" s="507"/>
      <c r="BJ17" s="507"/>
      <c r="BK17" s="507"/>
      <c r="BL17" s="507"/>
      <c r="BM17" s="507"/>
      <c r="BN17" s="507"/>
      <c r="BO17" s="507"/>
      <c r="BP17" s="507"/>
      <c r="BQ17" s="507"/>
      <c r="BR17" s="507"/>
      <c r="BS17" s="507"/>
      <c r="BT17" s="507"/>
      <c r="BU17" s="507"/>
      <c r="BV17" s="507"/>
      <c r="BW17" s="507"/>
      <c r="BX17" s="507"/>
      <c r="BY17" s="508"/>
    </row>
    <row r="18" spans="1:77" s="30" customFormat="1" ht="25.5" customHeight="1" x14ac:dyDescent="0.2">
      <c r="A18" s="499"/>
      <c r="B18" s="500"/>
      <c r="C18" s="500"/>
      <c r="D18" s="500"/>
      <c r="E18" s="501"/>
      <c r="F18" s="501"/>
      <c r="G18" s="501"/>
      <c r="H18" s="501"/>
      <c r="I18" s="501"/>
      <c r="J18" s="501"/>
      <c r="K18" s="501"/>
      <c r="L18" s="501"/>
      <c r="M18" s="501"/>
      <c r="N18" s="501"/>
      <c r="O18" s="501"/>
      <c r="P18" s="501"/>
      <c r="Q18" s="501"/>
      <c r="R18" s="501"/>
      <c r="S18" s="501"/>
      <c r="T18" s="501"/>
      <c r="U18" s="501"/>
      <c r="V18" s="501"/>
      <c r="W18" s="501"/>
      <c r="X18" s="501"/>
      <c r="Y18" s="501"/>
      <c r="Z18" s="502"/>
      <c r="AA18" s="502"/>
      <c r="AB18" s="502"/>
      <c r="AC18" s="502"/>
      <c r="AD18" s="502"/>
      <c r="AE18" s="502"/>
      <c r="AF18" s="502"/>
      <c r="AG18" s="502"/>
      <c r="AH18" s="503"/>
      <c r="AI18" s="503"/>
      <c r="AJ18" s="503"/>
      <c r="AK18" s="503"/>
      <c r="AL18" s="504"/>
      <c r="AM18" s="504"/>
      <c r="AN18" s="504"/>
      <c r="AO18" s="504"/>
      <c r="AP18" s="504"/>
      <c r="AQ18" s="504"/>
      <c r="AR18" s="504"/>
      <c r="AS18" s="504"/>
      <c r="AT18" s="505"/>
      <c r="AU18" s="505"/>
      <c r="AV18" s="505"/>
      <c r="AW18" s="505"/>
      <c r="AX18" s="505"/>
      <c r="AY18" s="505"/>
      <c r="AZ18" s="505"/>
      <c r="BA18" s="505"/>
      <c r="BB18" s="505"/>
      <c r="BC18" s="506"/>
      <c r="BD18" s="503"/>
      <c r="BE18" s="503"/>
      <c r="BF18" s="503"/>
      <c r="BG18" s="503"/>
      <c r="BH18" s="507"/>
      <c r="BI18" s="507"/>
      <c r="BJ18" s="507"/>
      <c r="BK18" s="507"/>
      <c r="BL18" s="507"/>
      <c r="BM18" s="507"/>
      <c r="BN18" s="507"/>
      <c r="BO18" s="507"/>
      <c r="BP18" s="507"/>
      <c r="BQ18" s="507"/>
      <c r="BR18" s="507"/>
      <c r="BS18" s="507"/>
      <c r="BT18" s="507"/>
      <c r="BU18" s="507"/>
      <c r="BV18" s="507"/>
      <c r="BW18" s="507"/>
      <c r="BX18" s="507"/>
      <c r="BY18" s="508"/>
    </row>
    <row r="19" spans="1:77" s="30" customFormat="1" ht="25.5" customHeight="1" x14ac:dyDescent="0.2">
      <c r="A19" s="499"/>
      <c r="B19" s="500"/>
      <c r="C19" s="500"/>
      <c r="D19" s="500"/>
      <c r="E19" s="501"/>
      <c r="F19" s="501"/>
      <c r="G19" s="501"/>
      <c r="H19" s="501"/>
      <c r="I19" s="501"/>
      <c r="J19" s="501"/>
      <c r="K19" s="501"/>
      <c r="L19" s="501"/>
      <c r="M19" s="501"/>
      <c r="N19" s="501"/>
      <c r="O19" s="501"/>
      <c r="P19" s="501"/>
      <c r="Q19" s="501"/>
      <c r="R19" s="501"/>
      <c r="S19" s="501"/>
      <c r="T19" s="501"/>
      <c r="U19" s="501"/>
      <c r="V19" s="501"/>
      <c r="W19" s="501"/>
      <c r="X19" s="501"/>
      <c r="Y19" s="501"/>
      <c r="Z19" s="502"/>
      <c r="AA19" s="502"/>
      <c r="AB19" s="502"/>
      <c r="AC19" s="502"/>
      <c r="AD19" s="502"/>
      <c r="AE19" s="502"/>
      <c r="AF19" s="502"/>
      <c r="AG19" s="502"/>
      <c r="AH19" s="503"/>
      <c r="AI19" s="503"/>
      <c r="AJ19" s="503"/>
      <c r="AK19" s="503"/>
      <c r="AL19" s="504"/>
      <c r="AM19" s="504"/>
      <c r="AN19" s="504"/>
      <c r="AO19" s="504"/>
      <c r="AP19" s="504"/>
      <c r="AQ19" s="504"/>
      <c r="AR19" s="504"/>
      <c r="AS19" s="504"/>
      <c r="AT19" s="505"/>
      <c r="AU19" s="505"/>
      <c r="AV19" s="505"/>
      <c r="AW19" s="505"/>
      <c r="AX19" s="505"/>
      <c r="AY19" s="505"/>
      <c r="AZ19" s="505"/>
      <c r="BA19" s="505"/>
      <c r="BB19" s="505"/>
      <c r="BC19" s="506"/>
      <c r="BD19" s="503"/>
      <c r="BE19" s="503"/>
      <c r="BF19" s="503"/>
      <c r="BG19" s="503"/>
      <c r="BH19" s="507"/>
      <c r="BI19" s="507"/>
      <c r="BJ19" s="507"/>
      <c r="BK19" s="507"/>
      <c r="BL19" s="507"/>
      <c r="BM19" s="507"/>
      <c r="BN19" s="507"/>
      <c r="BO19" s="507"/>
      <c r="BP19" s="507"/>
      <c r="BQ19" s="507"/>
      <c r="BR19" s="507"/>
      <c r="BS19" s="507"/>
      <c r="BT19" s="507"/>
      <c r="BU19" s="507"/>
      <c r="BV19" s="507"/>
      <c r="BW19" s="507"/>
      <c r="BX19" s="507"/>
      <c r="BY19" s="508"/>
    </row>
    <row r="20" spans="1:77" s="30" customFormat="1" ht="25.5" customHeight="1" x14ac:dyDescent="0.2">
      <c r="A20" s="499"/>
      <c r="B20" s="500"/>
      <c r="C20" s="500"/>
      <c r="D20" s="500"/>
      <c r="E20" s="501"/>
      <c r="F20" s="501"/>
      <c r="G20" s="501"/>
      <c r="H20" s="501"/>
      <c r="I20" s="501"/>
      <c r="J20" s="501"/>
      <c r="K20" s="501"/>
      <c r="L20" s="501"/>
      <c r="M20" s="501"/>
      <c r="N20" s="501"/>
      <c r="O20" s="501"/>
      <c r="P20" s="501"/>
      <c r="Q20" s="501"/>
      <c r="R20" s="501"/>
      <c r="S20" s="501"/>
      <c r="T20" s="501"/>
      <c r="U20" s="501"/>
      <c r="V20" s="501"/>
      <c r="W20" s="501"/>
      <c r="X20" s="501"/>
      <c r="Y20" s="501"/>
      <c r="Z20" s="502"/>
      <c r="AA20" s="502"/>
      <c r="AB20" s="502"/>
      <c r="AC20" s="502"/>
      <c r="AD20" s="502"/>
      <c r="AE20" s="502"/>
      <c r="AF20" s="502"/>
      <c r="AG20" s="502"/>
      <c r="AH20" s="503"/>
      <c r="AI20" s="503"/>
      <c r="AJ20" s="503"/>
      <c r="AK20" s="503"/>
      <c r="AL20" s="504"/>
      <c r="AM20" s="504"/>
      <c r="AN20" s="504"/>
      <c r="AO20" s="504"/>
      <c r="AP20" s="504"/>
      <c r="AQ20" s="504"/>
      <c r="AR20" s="504"/>
      <c r="AS20" s="504"/>
      <c r="AT20" s="505"/>
      <c r="AU20" s="505"/>
      <c r="AV20" s="505"/>
      <c r="AW20" s="505"/>
      <c r="AX20" s="505"/>
      <c r="AY20" s="505"/>
      <c r="AZ20" s="505"/>
      <c r="BA20" s="505"/>
      <c r="BB20" s="505"/>
      <c r="BC20" s="506"/>
      <c r="BD20" s="503"/>
      <c r="BE20" s="503"/>
      <c r="BF20" s="503"/>
      <c r="BG20" s="503"/>
      <c r="BH20" s="507"/>
      <c r="BI20" s="507"/>
      <c r="BJ20" s="507"/>
      <c r="BK20" s="507"/>
      <c r="BL20" s="507"/>
      <c r="BM20" s="507"/>
      <c r="BN20" s="507"/>
      <c r="BO20" s="507"/>
      <c r="BP20" s="507"/>
      <c r="BQ20" s="507"/>
      <c r="BR20" s="507"/>
      <c r="BS20" s="507"/>
      <c r="BT20" s="507"/>
      <c r="BU20" s="507"/>
      <c r="BV20" s="507"/>
      <c r="BW20" s="507"/>
      <c r="BX20" s="507"/>
      <c r="BY20" s="508"/>
    </row>
    <row r="21" spans="1:77" s="30" customFormat="1" ht="25.5" customHeight="1" x14ac:dyDescent="0.2">
      <c r="A21" s="499"/>
      <c r="B21" s="500"/>
      <c r="C21" s="500"/>
      <c r="D21" s="500"/>
      <c r="E21" s="501"/>
      <c r="F21" s="501"/>
      <c r="G21" s="501"/>
      <c r="H21" s="501"/>
      <c r="I21" s="501"/>
      <c r="J21" s="501"/>
      <c r="K21" s="501"/>
      <c r="L21" s="501"/>
      <c r="M21" s="501"/>
      <c r="N21" s="501"/>
      <c r="O21" s="501"/>
      <c r="P21" s="501"/>
      <c r="Q21" s="501"/>
      <c r="R21" s="501"/>
      <c r="S21" s="501"/>
      <c r="T21" s="501"/>
      <c r="U21" s="501"/>
      <c r="V21" s="501"/>
      <c r="W21" s="501"/>
      <c r="X21" s="501"/>
      <c r="Y21" s="501"/>
      <c r="Z21" s="502"/>
      <c r="AA21" s="502"/>
      <c r="AB21" s="502"/>
      <c r="AC21" s="502"/>
      <c r="AD21" s="502"/>
      <c r="AE21" s="502"/>
      <c r="AF21" s="502"/>
      <c r="AG21" s="502"/>
      <c r="AH21" s="503"/>
      <c r="AI21" s="503"/>
      <c r="AJ21" s="503"/>
      <c r="AK21" s="503"/>
      <c r="AL21" s="504"/>
      <c r="AM21" s="504"/>
      <c r="AN21" s="504"/>
      <c r="AO21" s="504"/>
      <c r="AP21" s="504"/>
      <c r="AQ21" s="504"/>
      <c r="AR21" s="504"/>
      <c r="AS21" s="504"/>
      <c r="AT21" s="505"/>
      <c r="AU21" s="505"/>
      <c r="AV21" s="505"/>
      <c r="AW21" s="505"/>
      <c r="AX21" s="505"/>
      <c r="AY21" s="505"/>
      <c r="AZ21" s="505"/>
      <c r="BA21" s="505"/>
      <c r="BB21" s="505"/>
      <c r="BC21" s="506"/>
      <c r="BD21" s="503"/>
      <c r="BE21" s="503"/>
      <c r="BF21" s="503"/>
      <c r="BG21" s="503"/>
      <c r="BH21" s="507"/>
      <c r="BI21" s="507"/>
      <c r="BJ21" s="507"/>
      <c r="BK21" s="507"/>
      <c r="BL21" s="507"/>
      <c r="BM21" s="507"/>
      <c r="BN21" s="507"/>
      <c r="BO21" s="507"/>
      <c r="BP21" s="507"/>
      <c r="BQ21" s="507"/>
      <c r="BR21" s="507"/>
      <c r="BS21" s="507"/>
      <c r="BT21" s="507"/>
      <c r="BU21" s="507"/>
      <c r="BV21" s="507"/>
      <c r="BW21" s="507"/>
      <c r="BX21" s="507"/>
      <c r="BY21" s="508"/>
    </row>
    <row r="22" spans="1:77" s="30" customFormat="1" ht="25.5" customHeight="1" x14ac:dyDescent="0.2">
      <c r="A22" s="499"/>
      <c r="B22" s="500"/>
      <c r="C22" s="500"/>
      <c r="D22" s="500"/>
      <c r="E22" s="501"/>
      <c r="F22" s="501"/>
      <c r="G22" s="501"/>
      <c r="H22" s="501"/>
      <c r="I22" s="501"/>
      <c r="J22" s="501"/>
      <c r="K22" s="501"/>
      <c r="L22" s="501"/>
      <c r="M22" s="501"/>
      <c r="N22" s="501"/>
      <c r="O22" s="501"/>
      <c r="P22" s="501"/>
      <c r="Q22" s="501"/>
      <c r="R22" s="501"/>
      <c r="S22" s="501"/>
      <c r="T22" s="501"/>
      <c r="U22" s="501"/>
      <c r="V22" s="501"/>
      <c r="W22" s="501"/>
      <c r="X22" s="501"/>
      <c r="Y22" s="501"/>
      <c r="Z22" s="502"/>
      <c r="AA22" s="502"/>
      <c r="AB22" s="502"/>
      <c r="AC22" s="502"/>
      <c r="AD22" s="502"/>
      <c r="AE22" s="502"/>
      <c r="AF22" s="502"/>
      <c r="AG22" s="502"/>
      <c r="AH22" s="503"/>
      <c r="AI22" s="503"/>
      <c r="AJ22" s="503"/>
      <c r="AK22" s="503"/>
      <c r="AL22" s="504"/>
      <c r="AM22" s="504"/>
      <c r="AN22" s="504"/>
      <c r="AO22" s="504"/>
      <c r="AP22" s="504"/>
      <c r="AQ22" s="504"/>
      <c r="AR22" s="504"/>
      <c r="AS22" s="504"/>
      <c r="AT22" s="505"/>
      <c r="AU22" s="505"/>
      <c r="AV22" s="505"/>
      <c r="AW22" s="505"/>
      <c r="AX22" s="505"/>
      <c r="AY22" s="505"/>
      <c r="AZ22" s="505"/>
      <c r="BA22" s="505"/>
      <c r="BB22" s="505"/>
      <c r="BC22" s="506"/>
      <c r="BD22" s="503"/>
      <c r="BE22" s="503"/>
      <c r="BF22" s="503"/>
      <c r="BG22" s="503"/>
      <c r="BH22" s="507"/>
      <c r="BI22" s="507"/>
      <c r="BJ22" s="507"/>
      <c r="BK22" s="507"/>
      <c r="BL22" s="507"/>
      <c r="BM22" s="507"/>
      <c r="BN22" s="507"/>
      <c r="BO22" s="507"/>
      <c r="BP22" s="507"/>
      <c r="BQ22" s="507"/>
      <c r="BR22" s="507"/>
      <c r="BS22" s="507"/>
      <c r="BT22" s="507"/>
      <c r="BU22" s="507"/>
      <c r="BV22" s="507"/>
      <c r="BW22" s="507"/>
      <c r="BX22" s="507"/>
      <c r="BY22" s="508"/>
    </row>
    <row r="23" spans="1:77" s="30" customFormat="1" ht="25.5" customHeight="1" x14ac:dyDescent="0.2">
      <c r="A23" s="499"/>
      <c r="B23" s="500"/>
      <c r="C23" s="500"/>
      <c r="D23" s="500"/>
      <c r="E23" s="501"/>
      <c r="F23" s="501"/>
      <c r="G23" s="501"/>
      <c r="H23" s="501"/>
      <c r="I23" s="501"/>
      <c r="J23" s="501"/>
      <c r="K23" s="501"/>
      <c r="L23" s="501"/>
      <c r="M23" s="501"/>
      <c r="N23" s="501"/>
      <c r="O23" s="501"/>
      <c r="P23" s="501"/>
      <c r="Q23" s="501"/>
      <c r="R23" s="501"/>
      <c r="S23" s="501"/>
      <c r="T23" s="501"/>
      <c r="U23" s="501"/>
      <c r="V23" s="501"/>
      <c r="W23" s="501"/>
      <c r="X23" s="501"/>
      <c r="Y23" s="501"/>
      <c r="Z23" s="502"/>
      <c r="AA23" s="502"/>
      <c r="AB23" s="502"/>
      <c r="AC23" s="502"/>
      <c r="AD23" s="502"/>
      <c r="AE23" s="502"/>
      <c r="AF23" s="502"/>
      <c r="AG23" s="502"/>
      <c r="AH23" s="503"/>
      <c r="AI23" s="503"/>
      <c r="AJ23" s="503"/>
      <c r="AK23" s="503"/>
      <c r="AL23" s="504"/>
      <c r="AM23" s="504"/>
      <c r="AN23" s="504"/>
      <c r="AO23" s="504"/>
      <c r="AP23" s="504"/>
      <c r="AQ23" s="504"/>
      <c r="AR23" s="504"/>
      <c r="AS23" s="504"/>
      <c r="AT23" s="505"/>
      <c r="AU23" s="505"/>
      <c r="AV23" s="505"/>
      <c r="AW23" s="505"/>
      <c r="AX23" s="505"/>
      <c r="AY23" s="505"/>
      <c r="AZ23" s="505"/>
      <c r="BA23" s="505"/>
      <c r="BB23" s="505"/>
      <c r="BC23" s="506"/>
      <c r="BD23" s="503"/>
      <c r="BE23" s="503"/>
      <c r="BF23" s="503"/>
      <c r="BG23" s="503"/>
      <c r="BH23" s="507"/>
      <c r="BI23" s="507"/>
      <c r="BJ23" s="507"/>
      <c r="BK23" s="507"/>
      <c r="BL23" s="507"/>
      <c r="BM23" s="507"/>
      <c r="BN23" s="507"/>
      <c r="BO23" s="507"/>
      <c r="BP23" s="507"/>
      <c r="BQ23" s="507"/>
      <c r="BR23" s="507"/>
      <c r="BS23" s="507"/>
      <c r="BT23" s="507"/>
      <c r="BU23" s="507"/>
      <c r="BV23" s="507"/>
      <c r="BW23" s="507"/>
      <c r="BX23" s="507"/>
      <c r="BY23" s="508"/>
    </row>
    <row r="24" spans="1:77" s="30" customFormat="1" ht="25.5" customHeight="1" x14ac:dyDescent="0.2">
      <c r="A24" s="499"/>
      <c r="B24" s="500"/>
      <c r="C24" s="500"/>
      <c r="D24" s="500"/>
      <c r="E24" s="501"/>
      <c r="F24" s="501"/>
      <c r="G24" s="501"/>
      <c r="H24" s="501"/>
      <c r="I24" s="501"/>
      <c r="J24" s="501"/>
      <c r="K24" s="501"/>
      <c r="L24" s="501"/>
      <c r="M24" s="501"/>
      <c r="N24" s="501"/>
      <c r="O24" s="501"/>
      <c r="P24" s="501"/>
      <c r="Q24" s="501"/>
      <c r="R24" s="501"/>
      <c r="S24" s="501"/>
      <c r="T24" s="501"/>
      <c r="U24" s="501"/>
      <c r="V24" s="501"/>
      <c r="W24" s="501"/>
      <c r="X24" s="501"/>
      <c r="Y24" s="501"/>
      <c r="Z24" s="502"/>
      <c r="AA24" s="502"/>
      <c r="AB24" s="502"/>
      <c r="AC24" s="502"/>
      <c r="AD24" s="502"/>
      <c r="AE24" s="502"/>
      <c r="AF24" s="502"/>
      <c r="AG24" s="502"/>
      <c r="AH24" s="503"/>
      <c r="AI24" s="503"/>
      <c r="AJ24" s="503"/>
      <c r="AK24" s="503"/>
      <c r="AL24" s="504"/>
      <c r="AM24" s="504"/>
      <c r="AN24" s="504"/>
      <c r="AO24" s="504"/>
      <c r="AP24" s="504"/>
      <c r="AQ24" s="504"/>
      <c r="AR24" s="504"/>
      <c r="AS24" s="504"/>
      <c r="AT24" s="505"/>
      <c r="AU24" s="505"/>
      <c r="AV24" s="505"/>
      <c r="AW24" s="505"/>
      <c r="AX24" s="505"/>
      <c r="AY24" s="505"/>
      <c r="AZ24" s="505"/>
      <c r="BA24" s="505"/>
      <c r="BB24" s="505"/>
      <c r="BC24" s="506"/>
      <c r="BD24" s="503"/>
      <c r="BE24" s="503"/>
      <c r="BF24" s="503"/>
      <c r="BG24" s="503"/>
      <c r="BH24" s="507"/>
      <c r="BI24" s="507"/>
      <c r="BJ24" s="507"/>
      <c r="BK24" s="507"/>
      <c r="BL24" s="507"/>
      <c r="BM24" s="507"/>
      <c r="BN24" s="507"/>
      <c r="BO24" s="507"/>
      <c r="BP24" s="507"/>
      <c r="BQ24" s="507"/>
      <c r="BR24" s="507"/>
      <c r="BS24" s="507"/>
      <c r="BT24" s="507"/>
      <c r="BU24" s="507"/>
      <c r="BV24" s="507"/>
      <c r="BW24" s="507"/>
      <c r="BX24" s="507"/>
      <c r="BY24" s="508"/>
    </row>
    <row r="25" spans="1:77" s="30" customFormat="1" ht="25.5" customHeight="1" x14ac:dyDescent="0.2">
      <c r="A25" s="499"/>
      <c r="B25" s="500"/>
      <c r="C25" s="500"/>
      <c r="D25" s="500"/>
      <c r="E25" s="501"/>
      <c r="F25" s="501"/>
      <c r="G25" s="501"/>
      <c r="H25" s="501"/>
      <c r="I25" s="501"/>
      <c r="J25" s="501"/>
      <c r="K25" s="501"/>
      <c r="L25" s="501"/>
      <c r="M25" s="501"/>
      <c r="N25" s="501"/>
      <c r="O25" s="501"/>
      <c r="P25" s="501"/>
      <c r="Q25" s="501"/>
      <c r="R25" s="501"/>
      <c r="S25" s="501"/>
      <c r="T25" s="501"/>
      <c r="U25" s="501"/>
      <c r="V25" s="501"/>
      <c r="W25" s="501"/>
      <c r="X25" s="501"/>
      <c r="Y25" s="501"/>
      <c r="Z25" s="502"/>
      <c r="AA25" s="502"/>
      <c r="AB25" s="502"/>
      <c r="AC25" s="502"/>
      <c r="AD25" s="502"/>
      <c r="AE25" s="502"/>
      <c r="AF25" s="502"/>
      <c r="AG25" s="502"/>
      <c r="AH25" s="503"/>
      <c r="AI25" s="503"/>
      <c r="AJ25" s="503"/>
      <c r="AK25" s="503"/>
      <c r="AL25" s="504"/>
      <c r="AM25" s="504"/>
      <c r="AN25" s="504"/>
      <c r="AO25" s="504"/>
      <c r="AP25" s="504"/>
      <c r="AQ25" s="504"/>
      <c r="AR25" s="504"/>
      <c r="AS25" s="504"/>
      <c r="AT25" s="505"/>
      <c r="AU25" s="505"/>
      <c r="AV25" s="505"/>
      <c r="AW25" s="505"/>
      <c r="AX25" s="505"/>
      <c r="AY25" s="505"/>
      <c r="AZ25" s="505"/>
      <c r="BA25" s="505"/>
      <c r="BB25" s="505"/>
      <c r="BC25" s="506"/>
      <c r="BD25" s="503"/>
      <c r="BE25" s="503"/>
      <c r="BF25" s="503"/>
      <c r="BG25" s="503"/>
      <c r="BH25" s="507"/>
      <c r="BI25" s="507"/>
      <c r="BJ25" s="507"/>
      <c r="BK25" s="507"/>
      <c r="BL25" s="507"/>
      <c r="BM25" s="507"/>
      <c r="BN25" s="507"/>
      <c r="BO25" s="507"/>
      <c r="BP25" s="507"/>
      <c r="BQ25" s="507"/>
      <c r="BR25" s="507"/>
      <c r="BS25" s="507"/>
      <c r="BT25" s="507"/>
      <c r="BU25" s="507"/>
      <c r="BV25" s="507"/>
      <c r="BW25" s="507"/>
      <c r="BX25" s="507"/>
      <c r="BY25" s="508"/>
    </row>
    <row r="26" spans="1:77" s="30" customFormat="1" ht="25.5" customHeight="1" x14ac:dyDescent="0.2">
      <c r="A26" s="499"/>
      <c r="B26" s="500"/>
      <c r="C26" s="500"/>
      <c r="D26" s="500"/>
      <c r="E26" s="501"/>
      <c r="F26" s="501"/>
      <c r="G26" s="501"/>
      <c r="H26" s="501"/>
      <c r="I26" s="501"/>
      <c r="J26" s="501"/>
      <c r="K26" s="501"/>
      <c r="L26" s="501"/>
      <c r="M26" s="501"/>
      <c r="N26" s="501"/>
      <c r="O26" s="501"/>
      <c r="P26" s="501"/>
      <c r="Q26" s="501"/>
      <c r="R26" s="501"/>
      <c r="S26" s="501"/>
      <c r="T26" s="501"/>
      <c r="U26" s="501"/>
      <c r="V26" s="501"/>
      <c r="W26" s="501"/>
      <c r="X26" s="501"/>
      <c r="Y26" s="501"/>
      <c r="Z26" s="502"/>
      <c r="AA26" s="502"/>
      <c r="AB26" s="502"/>
      <c r="AC26" s="502"/>
      <c r="AD26" s="502"/>
      <c r="AE26" s="502"/>
      <c r="AF26" s="502"/>
      <c r="AG26" s="502"/>
      <c r="AH26" s="503"/>
      <c r="AI26" s="503"/>
      <c r="AJ26" s="503"/>
      <c r="AK26" s="503"/>
      <c r="AL26" s="504"/>
      <c r="AM26" s="504"/>
      <c r="AN26" s="504"/>
      <c r="AO26" s="504"/>
      <c r="AP26" s="504"/>
      <c r="AQ26" s="504"/>
      <c r="AR26" s="504"/>
      <c r="AS26" s="504"/>
      <c r="AT26" s="505"/>
      <c r="AU26" s="505"/>
      <c r="AV26" s="505"/>
      <c r="AW26" s="505"/>
      <c r="AX26" s="505"/>
      <c r="AY26" s="505"/>
      <c r="AZ26" s="505"/>
      <c r="BA26" s="505"/>
      <c r="BB26" s="505"/>
      <c r="BC26" s="506"/>
      <c r="BD26" s="503"/>
      <c r="BE26" s="503"/>
      <c r="BF26" s="503"/>
      <c r="BG26" s="503"/>
      <c r="BH26" s="507"/>
      <c r="BI26" s="507"/>
      <c r="BJ26" s="507"/>
      <c r="BK26" s="507"/>
      <c r="BL26" s="507"/>
      <c r="BM26" s="507"/>
      <c r="BN26" s="507"/>
      <c r="BO26" s="507"/>
      <c r="BP26" s="507"/>
      <c r="BQ26" s="507"/>
      <c r="BR26" s="507"/>
      <c r="BS26" s="507"/>
      <c r="BT26" s="507"/>
      <c r="BU26" s="507"/>
      <c r="BV26" s="507"/>
      <c r="BW26" s="507"/>
      <c r="BX26" s="507"/>
      <c r="BY26" s="508"/>
    </row>
    <row r="27" spans="1:77" s="30" customFormat="1" ht="25.5" customHeight="1" x14ac:dyDescent="0.2">
      <c r="A27" s="499"/>
      <c r="B27" s="500"/>
      <c r="C27" s="500"/>
      <c r="D27" s="500"/>
      <c r="E27" s="501"/>
      <c r="F27" s="501"/>
      <c r="G27" s="501"/>
      <c r="H27" s="501"/>
      <c r="I27" s="501"/>
      <c r="J27" s="501"/>
      <c r="K27" s="501"/>
      <c r="L27" s="501"/>
      <c r="M27" s="501"/>
      <c r="N27" s="501"/>
      <c r="O27" s="501"/>
      <c r="P27" s="501"/>
      <c r="Q27" s="501"/>
      <c r="R27" s="501"/>
      <c r="S27" s="501"/>
      <c r="T27" s="501"/>
      <c r="U27" s="501"/>
      <c r="V27" s="501"/>
      <c r="W27" s="501"/>
      <c r="X27" s="501"/>
      <c r="Y27" s="501"/>
      <c r="Z27" s="502"/>
      <c r="AA27" s="502"/>
      <c r="AB27" s="502"/>
      <c r="AC27" s="502"/>
      <c r="AD27" s="502"/>
      <c r="AE27" s="502"/>
      <c r="AF27" s="502"/>
      <c r="AG27" s="502"/>
      <c r="AH27" s="503"/>
      <c r="AI27" s="503"/>
      <c r="AJ27" s="503"/>
      <c r="AK27" s="503"/>
      <c r="AL27" s="504"/>
      <c r="AM27" s="504"/>
      <c r="AN27" s="504"/>
      <c r="AO27" s="504"/>
      <c r="AP27" s="504"/>
      <c r="AQ27" s="504"/>
      <c r="AR27" s="504"/>
      <c r="AS27" s="504"/>
      <c r="AT27" s="505"/>
      <c r="AU27" s="505"/>
      <c r="AV27" s="505"/>
      <c r="AW27" s="505"/>
      <c r="AX27" s="505"/>
      <c r="AY27" s="505"/>
      <c r="AZ27" s="505"/>
      <c r="BA27" s="505"/>
      <c r="BB27" s="505"/>
      <c r="BC27" s="506"/>
      <c r="BD27" s="503"/>
      <c r="BE27" s="503"/>
      <c r="BF27" s="503"/>
      <c r="BG27" s="503"/>
      <c r="BH27" s="507"/>
      <c r="BI27" s="507"/>
      <c r="BJ27" s="507"/>
      <c r="BK27" s="507"/>
      <c r="BL27" s="507"/>
      <c r="BM27" s="507"/>
      <c r="BN27" s="507"/>
      <c r="BO27" s="507"/>
      <c r="BP27" s="507"/>
      <c r="BQ27" s="507"/>
      <c r="BR27" s="507"/>
      <c r="BS27" s="507"/>
      <c r="BT27" s="507"/>
      <c r="BU27" s="507"/>
      <c r="BV27" s="507"/>
      <c r="BW27" s="507"/>
      <c r="BX27" s="507"/>
      <c r="BY27" s="508"/>
    </row>
    <row r="28" spans="1:77" s="30" customFormat="1" ht="25.5" customHeight="1" x14ac:dyDescent="0.2">
      <c r="A28" s="499"/>
      <c r="B28" s="500"/>
      <c r="C28" s="500"/>
      <c r="D28" s="500"/>
      <c r="E28" s="501"/>
      <c r="F28" s="501"/>
      <c r="G28" s="501"/>
      <c r="H28" s="501"/>
      <c r="I28" s="501"/>
      <c r="J28" s="501"/>
      <c r="K28" s="501"/>
      <c r="L28" s="501"/>
      <c r="M28" s="501"/>
      <c r="N28" s="501"/>
      <c r="O28" s="501"/>
      <c r="P28" s="501"/>
      <c r="Q28" s="501"/>
      <c r="R28" s="501"/>
      <c r="S28" s="501"/>
      <c r="T28" s="501"/>
      <c r="U28" s="501"/>
      <c r="V28" s="501"/>
      <c r="W28" s="501"/>
      <c r="X28" s="501"/>
      <c r="Y28" s="501"/>
      <c r="Z28" s="502"/>
      <c r="AA28" s="502"/>
      <c r="AB28" s="502"/>
      <c r="AC28" s="502"/>
      <c r="AD28" s="502"/>
      <c r="AE28" s="502"/>
      <c r="AF28" s="502"/>
      <c r="AG28" s="502"/>
      <c r="AH28" s="503"/>
      <c r="AI28" s="503"/>
      <c r="AJ28" s="503"/>
      <c r="AK28" s="503"/>
      <c r="AL28" s="504"/>
      <c r="AM28" s="504"/>
      <c r="AN28" s="504"/>
      <c r="AO28" s="504"/>
      <c r="AP28" s="504"/>
      <c r="AQ28" s="504"/>
      <c r="AR28" s="504"/>
      <c r="AS28" s="504"/>
      <c r="AT28" s="505"/>
      <c r="AU28" s="505"/>
      <c r="AV28" s="505"/>
      <c r="AW28" s="505"/>
      <c r="AX28" s="505"/>
      <c r="AY28" s="505"/>
      <c r="AZ28" s="505"/>
      <c r="BA28" s="505"/>
      <c r="BB28" s="505"/>
      <c r="BC28" s="506"/>
      <c r="BD28" s="503"/>
      <c r="BE28" s="503"/>
      <c r="BF28" s="503"/>
      <c r="BG28" s="503"/>
      <c r="BH28" s="507"/>
      <c r="BI28" s="507"/>
      <c r="BJ28" s="507"/>
      <c r="BK28" s="507"/>
      <c r="BL28" s="507"/>
      <c r="BM28" s="507"/>
      <c r="BN28" s="507"/>
      <c r="BO28" s="507"/>
      <c r="BP28" s="507"/>
      <c r="BQ28" s="507"/>
      <c r="BR28" s="507"/>
      <c r="BS28" s="507"/>
      <c r="BT28" s="507"/>
      <c r="BU28" s="507"/>
      <c r="BV28" s="507"/>
      <c r="BW28" s="507"/>
      <c r="BX28" s="507"/>
      <c r="BY28" s="508"/>
    </row>
    <row r="29" spans="1:77" s="30" customFormat="1" ht="25.5" customHeight="1" x14ac:dyDescent="0.2">
      <c r="A29" s="499"/>
      <c r="B29" s="500"/>
      <c r="C29" s="500"/>
      <c r="D29" s="500"/>
      <c r="E29" s="501"/>
      <c r="F29" s="501"/>
      <c r="G29" s="501"/>
      <c r="H29" s="501"/>
      <c r="I29" s="501"/>
      <c r="J29" s="501"/>
      <c r="K29" s="501"/>
      <c r="L29" s="501"/>
      <c r="M29" s="501"/>
      <c r="N29" s="501"/>
      <c r="O29" s="501"/>
      <c r="P29" s="501"/>
      <c r="Q29" s="501"/>
      <c r="R29" s="501"/>
      <c r="S29" s="501"/>
      <c r="T29" s="501"/>
      <c r="U29" s="501"/>
      <c r="V29" s="501"/>
      <c r="W29" s="501"/>
      <c r="X29" s="501"/>
      <c r="Y29" s="501"/>
      <c r="Z29" s="502"/>
      <c r="AA29" s="502"/>
      <c r="AB29" s="502"/>
      <c r="AC29" s="502"/>
      <c r="AD29" s="502"/>
      <c r="AE29" s="502"/>
      <c r="AF29" s="502"/>
      <c r="AG29" s="502"/>
      <c r="AH29" s="503"/>
      <c r="AI29" s="503"/>
      <c r="AJ29" s="503"/>
      <c r="AK29" s="503"/>
      <c r="AL29" s="504"/>
      <c r="AM29" s="504"/>
      <c r="AN29" s="504"/>
      <c r="AO29" s="504"/>
      <c r="AP29" s="504"/>
      <c r="AQ29" s="504"/>
      <c r="AR29" s="504"/>
      <c r="AS29" s="504"/>
      <c r="AT29" s="505"/>
      <c r="AU29" s="505"/>
      <c r="AV29" s="505"/>
      <c r="AW29" s="505"/>
      <c r="AX29" s="505"/>
      <c r="AY29" s="505"/>
      <c r="AZ29" s="505"/>
      <c r="BA29" s="505"/>
      <c r="BB29" s="505"/>
      <c r="BC29" s="506"/>
      <c r="BD29" s="503"/>
      <c r="BE29" s="503"/>
      <c r="BF29" s="503"/>
      <c r="BG29" s="503"/>
      <c r="BH29" s="507"/>
      <c r="BI29" s="507"/>
      <c r="BJ29" s="507"/>
      <c r="BK29" s="507"/>
      <c r="BL29" s="507"/>
      <c r="BM29" s="507"/>
      <c r="BN29" s="507"/>
      <c r="BO29" s="507"/>
      <c r="BP29" s="507"/>
      <c r="BQ29" s="507"/>
      <c r="BR29" s="507"/>
      <c r="BS29" s="507"/>
      <c r="BT29" s="507"/>
      <c r="BU29" s="507"/>
      <c r="BV29" s="507"/>
      <c r="BW29" s="507"/>
      <c r="BX29" s="507"/>
      <c r="BY29" s="508"/>
    </row>
    <row r="30" spans="1:77" s="30" customFormat="1" ht="25.5" customHeight="1" x14ac:dyDescent="0.2">
      <c r="A30" s="499"/>
      <c r="B30" s="500"/>
      <c r="C30" s="500"/>
      <c r="D30" s="500"/>
      <c r="E30" s="501"/>
      <c r="F30" s="501"/>
      <c r="G30" s="501"/>
      <c r="H30" s="501"/>
      <c r="I30" s="501"/>
      <c r="J30" s="501"/>
      <c r="K30" s="501"/>
      <c r="L30" s="501"/>
      <c r="M30" s="501"/>
      <c r="N30" s="501"/>
      <c r="O30" s="501"/>
      <c r="P30" s="501"/>
      <c r="Q30" s="501"/>
      <c r="R30" s="501"/>
      <c r="S30" s="501"/>
      <c r="T30" s="501"/>
      <c r="U30" s="501"/>
      <c r="V30" s="501"/>
      <c r="W30" s="501"/>
      <c r="X30" s="501"/>
      <c r="Y30" s="501"/>
      <c r="Z30" s="502"/>
      <c r="AA30" s="502"/>
      <c r="AB30" s="502"/>
      <c r="AC30" s="502"/>
      <c r="AD30" s="502"/>
      <c r="AE30" s="502"/>
      <c r="AF30" s="502"/>
      <c r="AG30" s="502"/>
      <c r="AH30" s="503"/>
      <c r="AI30" s="503"/>
      <c r="AJ30" s="503"/>
      <c r="AK30" s="503"/>
      <c r="AL30" s="504"/>
      <c r="AM30" s="504"/>
      <c r="AN30" s="504"/>
      <c r="AO30" s="504"/>
      <c r="AP30" s="504"/>
      <c r="AQ30" s="504"/>
      <c r="AR30" s="504"/>
      <c r="AS30" s="504"/>
      <c r="AT30" s="505"/>
      <c r="AU30" s="505"/>
      <c r="AV30" s="505"/>
      <c r="AW30" s="505"/>
      <c r="AX30" s="505"/>
      <c r="AY30" s="505"/>
      <c r="AZ30" s="505"/>
      <c r="BA30" s="505"/>
      <c r="BB30" s="505"/>
      <c r="BC30" s="506"/>
      <c r="BD30" s="503"/>
      <c r="BE30" s="503"/>
      <c r="BF30" s="503"/>
      <c r="BG30" s="503"/>
      <c r="BH30" s="507"/>
      <c r="BI30" s="507"/>
      <c r="BJ30" s="507"/>
      <c r="BK30" s="507"/>
      <c r="BL30" s="507"/>
      <c r="BM30" s="507"/>
      <c r="BN30" s="507"/>
      <c r="BO30" s="507"/>
      <c r="BP30" s="507"/>
      <c r="BQ30" s="507"/>
      <c r="BR30" s="507"/>
      <c r="BS30" s="507"/>
      <c r="BT30" s="507"/>
      <c r="BU30" s="507"/>
      <c r="BV30" s="507"/>
      <c r="BW30" s="507"/>
      <c r="BX30" s="507"/>
      <c r="BY30" s="508"/>
    </row>
    <row r="31" spans="1:77" s="30" customFormat="1" ht="25.5" customHeight="1" x14ac:dyDescent="0.2">
      <c r="A31" s="499"/>
      <c r="B31" s="500"/>
      <c r="C31" s="500"/>
      <c r="D31" s="500"/>
      <c r="E31" s="501"/>
      <c r="F31" s="501"/>
      <c r="G31" s="501"/>
      <c r="H31" s="501"/>
      <c r="I31" s="501"/>
      <c r="J31" s="501"/>
      <c r="K31" s="501"/>
      <c r="L31" s="501"/>
      <c r="M31" s="501"/>
      <c r="N31" s="501"/>
      <c r="O31" s="501"/>
      <c r="P31" s="501"/>
      <c r="Q31" s="501"/>
      <c r="R31" s="501"/>
      <c r="S31" s="501"/>
      <c r="T31" s="501"/>
      <c r="U31" s="501"/>
      <c r="V31" s="501"/>
      <c r="W31" s="501"/>
      <c r="X31" s="501"/>
      <c r="Y31" s="501"/>
      <c r="Z31" s="502"/>
      <c r="AA31" s="502"/>
      <c r="AB31" s="502"/>
      <c r="AC31" s="502"/>
      <c r="AD31" s="502"/>
      <c r="AE31" s="502"/>
      <c r="AF31" s="502"/>
      <c r="AG31" s="502"/>
      <c r="AH31" s="503"/>
      <c r="AI31" s="503"/>
      <c r="AJ31" s="503"/>
      <c r="AK31" s="503"/>
      <c r="AL31" s="504"/>
      <c r="AM31" s="504"/>
      <c r="AN31" s="504"/>
      <c r="AO31" s="504"/>
      <c r="AP31" s="504"/>
      <c r="AQ31" s="504"/>
      <c r="AR31" s="504"/>
      <c r="AS31" s="504"/>
      <c r="AT31" s="505"/>
      <c r="AU31" s="505"/>
      <c r="AV31" s="505"/>
      <c r="AW31" s="505"/>
      <c r="AX31" s="505"/>
      <c r="AY31" s="505"/>
      <c r="AZ31" s="505"/>
      <c r="BA31" s="505"/>
      <c r="BB31" s="505"/>
      <c r="BC31" s="506"/>
      <c r="BD31" s="503"/>
      <c r="BE31" s="503"/>
      <c r="BF31" s="503"/>
      <c r="BG31" s="503"/>
      <c r="BH31" s="507"/>
      <c r="BI31" s="507"/>
      <c r="BJ31" s="507"/>
      <c r="BK31" s="507"/>
      <c r="BL31" s="507"/>
      <c r="BM31" s="507"/>
      <c r="BN31" s="507"/>
      <c r="BO31" s="507"/>
      <c r="BP31" s="507"/>
      <c r="BQ31" s="507"/>
      <c r="BR31" s="507"/>
      <c r="BS31" s="507"/>
      <c r="BT31" s="507"/>
      <c r="BU31" s="507"/>
      <c r="BV31" s="507"/>
      <c r="BW31" s="507"/>
      <c r="BX31" s="507"/>
      <c r="BY31" s="508"/>
    </row>
    <row r="32" spans="1:77" s="30" customFormat="1" ht="25.5" customHeight="1" x14ac:dyDescent="0.2">
      <c r="A32" s="499"/>
      <c r="B32" s="500"/>
      <c r="C32" s="500"/>
      <c r="D32" s="500"/>
      <c r="E32" s="501"/>
      <c r="F32" s="501"/>
      <c r="G32" s="501"/>
      <c r="H32" s="501"/>
      <c r="I32" s="501"/>
      <c r="J32" s="501"/>
      <c r="K32" s="501"/>
      <c r="L32" s="501"/>
      <c r="M32" s="501"/>
      <c r="N32" s="501"/>
      <c r="O32" s="501"/>
      <c r="P32" s="501"/>
      <c r="Q32" s="501"/>
      <c r="R32" s="501"/>
      <c r="S32" s="501"/>
      <c r="T32" s="501"/>
      <c r="U32" s="501"/>
      <c r="V32" s="501"/>
      <c r="W32" s="501"/>
      <c r="X32" s="501"/>
      <c r="Y32" s="501"/>
      <c r="Z32" s="502"/>
      <c r="AA32" s="502"/>
      <c r="AB32" s="502"/>
      <c r="AC32" s="502"/>
      <c r="AD32" s="502"/>
      <c r="AE32" s="502"/>
      <c r="AF32" s="502"/>
      <c r="AG32" s="502"/>
      <c r="AH32" s="503"/>
      <c r="AI32" s="503"/>
      <c r="AJ32" s="503"/>
      <c r="AK32" s="503"/>
      <c r="AL32" s="504"/>
      <c r="AM32" s="504"/>
      <c r="AN32" s="504"/>
      <c r="AO32" s="504"/>
      <c r="AP32" s="504"/>
      <c r="AQ32" s="504"/>
      <c r="AR32" s="504"/>
      <c r="AS32" s="504"/>
      <c r="AT32" s="505"/>
      <c r="AU32" s="505"/>
      <c r="AV32" s="505"/>
      <c r="AW32" s="505"/>
      <c r="AX32" s="505"/>
      <c r="AY32" s="505"/>
      <c r="AZ32" s="505"/>
      <c r="BA32" s="505"/>
      <c r="BB32" s="505"/>
      <c r="BC32" s="506"/>
      <c r="BD32" s="503"/>
      <c r="BE32" s="503"/>
      <c r="BF32" s="503"/>
      <c r="BG32" s="503"/>
      <c r="BH32" s="507"/>
      <c r="BI32" s="507"/>
      <c r="BJ32" s="507"/>
      <c r="BK32" s="507"/>
      <c r="BL32" s="507"/>
      <c r="BM32" s="507"/>
      <c r="BN32" s="507"/>
      <c r="BO32" s="507"/>
      <c r="BP32" s="507"/>
      <c r="BQ32" s="507"/>
      <c r="BR32" s="507"/>
      <c r="BS32" s="507"/>
      <c r="BT32" s="507"/>
      <c r="BU32" s="507"/>
      <c r="BV32" s="507"/>
      <c r="BW32" s="507"/>
      <c r="BX32" s="507"/>
      <c r="BY32" s="508"/>
    </row>
    <row r="33" spans="1:77" s="30" customFormat="1" ht="26.25" customHeight="1" x14ac:dyDescent="0.2">
      <c r="A33" s="406" t="s">
        <v>308</v>
      </c>
      <c r="B33" s="407"/>
      <c r="C33" s="407"/>
      <c r="D33" s="407"/>
      <c r="E33" s="407"/>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7"/>
      <c r="AL33" s="407"/>
      <c r="AM33" s="407"/>
      <c r="AN33" s="407"/>
      <c r="AO33" s="407"/>
      <c r="AP33" s="407"/>
      <c r="AQ33" s="407"/>
      <c r="AR33" s="407"/>
      <c r="AS33" s="407"/>
      <c r="AT33" s="408">
        <f>SUM(AT13:BB32)</f>
        <v>0</v>
      </c>
      <c r="AU33" s="408"/>
      <c r="AV33" s="408"/>
      <c r="AW33" s="408"/>
      <c r="AX33" s="408"/>
      <c r="AY33" s="408"/>
      <c r="AZ33" s="408"/>
      <c r="BA33" s="408"/>
      <c r="BB33" s="408"/>
      <c r="BC33" s="509"/>
      <c r="BD33" s="509"/>
      <c r="BE33" s="509"/>
      <c r="BF33" s="509"/>
      <c r="BG33" s="509"/>
      <c r="BH33" s="509"/>
      <c r="BI33" s="509"/>
      <c r="BJ33" s="509"/>
      <c r="BK33" s="509"/>
      <c r="BL33" s="509"/>
      <c r="BM33" s="509"/>
      <c r="BN33" s="509"/>
      <c r="BO33" s="509"/>
      <c r="BP33" s="509"/>
      <c r="BQ33" s="509"/>
      <c r="BR33" s="509"/>
      <c r="BS33" s="509"/>
      <c r="BT33" s="509"/>
      <c r="BU33" s="509"/>
      <c r="BV33" s="509"/>
      <c r="BW33" s="509"/>
      <c r="BX33" s="509"/>
      <c r="BY33" s="510"/>
    </row>
    <row r="34" spans="1:77" s="30" customFormat="1" ht="11.25" customHeight="1" x14ac:dyDescent="0.2">
      <c r="A34" s="259"/>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60"/>
      <c r="AA34" s="259"/>
      <c r="AB34" s="259"/>
      <c r="AC34" s="259"/>
      <c r="AD34" s="259"/>
      <c r="AE34" s="259"/>
      <c r="AF34" s="259"/>
      <c r="AG34" s="259"/>
      <c r="AH34" s="259"/>
      <c r="AI34" s="259"/>
      <c r="AJ34" s="259"/>
      <c r="AK34" s="259"/>
      <c r="AL34" s="259"/>
      <c r="AM34" s="259"/>
      <c r="AN34" s="259"/>
      <c r="AO34" s="259"/>
      <c r="AP34" s="259"/>
      <c r="AQ34" s="259"/>
      <c r="AR34" s="259"/>
      <c r="AS34" s="259"/>
      <c r="AT34" s="261"/>
      <c r="AU34" s="261"/>
      <c r="AV34" s="261"/>
      <c r="AW34" s="261"/>
      <c r="AX34" s="261"/>
      <c r="AY34" s="261"/>
      <c r="AZ34" s="261"/>
      <c r="BA34" s="261"/>
      <c r="BB34" s="261"/>
      <c r="BC34" s="262"/>
      <c r="BD34" s="262"/>
      <c r="BE34" s="262"/>
      <c r="BF34" s="262"/>
      <c r="BG34" s="262"/>
      <c r="BH34" s="262"/>
      <c r="BI34" s="262"/>
      <c r="BJ34" s="262"/>
      <c r="BK34" s="262"/>
      <c r="BL34" s="262"/>
      <c r="BM34" s="262"/>
      <c r="BN34" s="262"/>
      <c r="BO34" s="262"/>
      <c r="BP34" s="262"/>
      <c r="BQ34" s="262"/>
      <c r="BR34" s="262"/>
      <c r="BS34" s="262"/>
      <c r="BT34" s="262"/>
      <c r="BU34" s="262"/>
      <c r="BV34" s="262"/>
      <c r="BW34" s="262"/>
      <c r="BX34" s="262"/>
      <c r="BY34" s="262"/>
    </row>
    <row r="35" spans="1:77" ht="25.5" customHeight="1" x14ac:dyDescent="0.2">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263"/>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26" t="s">
        <v>36</v>
      </c>
    </row>
    <row r="36" spans="1:77" ht="17.25" customHeight="1" x14ac:dyDescent="0.2">
      <c r="AJ36" s="280" t="s">
        <v>16</v>
      </c>
      <c r="AK36" s="280"/>
      <c r="AL36" s="280"/>
      <c r="AM36" s="280"/>
      <c r="AN36" s="280"/>
      <c r="AO36" s="280"/>
      <c r="AP36" s="280"/>
      <c r="AQ36" s="280"/>
      <c r="AR36" s="280"/>
      <c r="AS36" s="280"/>
      <c r="AT36" s="280"/>
      <c r="AU36" s="280"/>
      <c r="AV36" s="280"/>
      <c r="AW36" s="280"/>
      <c r="AX36" s="280" t="s">
        <v>17</v>
      </c>
      <c r="AY36" s="280"/>
      <c r="AZ36" s="280"/>
      <c r="BA36" s="280"/>
      <c r="BB36" s="280"/>
      <c r="BC36" s="280"/>
      <c r="BD36" s="280"/>
      <c r="BE36" s="280"/>
      <c r="BF36" s="280"/>
      <c r="BG36" s="280"/>
      <c r="BH36" s="280"/>
      <c r="BI36" s="280"/>
      <c r="BJ36" s="280"/>
      <c r="BK36" s="280"/>
      <c r="BL36" s="411" t="s">
        <v>18</v>
      </c>
      <c r="BM36" s="411"/>
      <c r="BN36" s="411"/>
      <c r="BO36" s="411"/>
      <c r="BP36" s="411"/>
      <c r="BQ36" s="411"/>
      <c r="BR36" s="411"/>
      <c r="BS36" s="411" t="s">
        <v>22</v>
      </c>
      <c r="BT36" s="411"/>
      <c r="BU36" s="411"/>
      <c r="BV36" s="411"/>
      <c r="BW36" s="411"/>
      <c r="BX36" s="411"/>
      <c r="BY36" s="411"/>
    </row>
    <row r="37" spans="1:77" ht="50.25" customHeight="1" x14ac:dyDescent="0.2">
      <c r="A37" s="412"/>
      <c r="B37" s="412"/>
      <c r="C37" s="412"/>
      <c r="D37" s="412"/>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271"/>
      <c r="AK37" s="271"/>
      <c r="AL37" s="271"/>
      <c r="AM37" s="271"/>
      <c r="AN37" s="271"/>
      <c r="AO37" s="271"/>
      <c r="AP37" s="271"/>
      <c r="AQ37" s="271"/>
      <c r="AR37" s="271"/>
      <c r="AS37" s="271"/>
      <c r="AT37" s="271"/>
      <c r="AU37" s="271"/>
      <c r="AV37" s="271"/>
      <c r="AW37" s="271"/>
      <c r="AX37" s="271"/>
      <c r="AY37" s="271"/>
      <c r="AZ37" s="271"/>
      <c r="BA37" s="271"/>
      <c r="BB37" s="271"/>
      <c r="BC37" s="271"/>
      <c r="BD37" s="271"/>
      <c r="BE37" s="271"/>
      <c r="BF37" s="271"/>
      <c r="BG37" s="271"/>
      <c r="BH37" s="271"/>
      <c r="BI37" s="271"/>
      <c r="BJ37" s="271"/>
      <c r="BK37" s="271"/>
      <c r="BL37" s="271"/>
      <c r="BM37" s="271"/>
      <c r="BN37" s="271"/>
      <c r="BO37" s="271"/>
      <c r="BP37" s="271"/>
      <c r="BQ37" s="271"/>
      <c r="BR37" s="271"/>
      <c r="BS37" s="271"/>
      <c r="BT37" s="271"/>
      <c r="BU37" s="271"/>
      <c r="BV37" s="271"/>
      <c r="BW37" s="271"/>
      <c r="BX37" s="271"/>
      <c r="BY37" s="271"/>
    </row>
    <row r="38" spans="1:77" ht="15" customHeight="1" x14ac:dyDescent="0.2">
      <c r="Z38" s="387" t="s">
        <v>51</v>
      </c>
      <c r="AA38" s="387"/>
      <c r="AB38" s="387"/>
      <c r="AC38" s="387"/>
      <c r="AD38" s="387"/>
      <c r="AE38" s="387"/>
      <c r="AF38" s="387"/>
      <c r="AG38" s="387"/>
      <c r="AH38" s="387"/>
      <c r="AI38" s="387"/>
      <c r="AJ38" s="387"/>
      <c r="AK38" s="387"/>
      <c r="AL38" s="387"/>
      <c r="AM38" s="387"/>
      <c r="AN38" s="387"/>
      <c r="AO38" s="387"/>
      <c r="AP38" s="387"/>
      <c r="AQ38" s="387"/>
      <c r="AR38" s="387"/>
      <c r="AS38" s="387"/>
      <c r="AT38" s="387"/>
      <c r="AU38" s="387"/>
      <c r="AV38" s="387"/>
      <c r="AW38" s="387"/>
      <c r="AX38" s="387"/>
      <c r="AY38" s="387"/>
      <c r="AZ38" s="387"/>
      <c r="BA38" s="387"/>
      <c r="BE38" s="389" t="s">
        <v>70</v>
      </c>
      <c r="BF38" s="389"/>
      <c r="BG38" s="389"/>
      <c r="BH38" s="389"/>
      <c r="BI38" s="389"/>
      <c r="BJ38" s="389"/>
      <c r="BK38" s="389"/>
      <c r="BL38" s="389"/>
      <c r="BM38" s="389"/>
      <c r="BN38" s="389"/>
      <c r="BO38" s="389"/>
      <c r="BP38" s="389"/>
      <c r="BQ38" s="389"/>
      <c r="BR38" s="389"/>
      <c r="BS38" s="511" t="s">
        <v>57</v>
      </c>
      <c r="BT38" s="511"/>
      <c r="BU38" s="511"/>
      <c r="BV38" s="511"/>
      <c r="BW38" s="511"/>
      <c r="BX38" s="511"/>
      <c r="BY38" s="511"/>
    </row>
    <row r="39" spans="1:77" ht="27.6" customHeight="1" thickBot="1" x14ac:dyDescent="0.25">
      <c r="I39" s="21"/>
      <c r="J39" s="21"/>
      <c r="K39" s="21"/>
      <c r="L39" s="21"/>
      <c r="M39" s="21"/>
      <c r="N39" s="21"/>
      <c r="O39" s="21"/>
      <c r="P39" s="21"/>
      <c r="Q39" s="21"/>
      <c r="R39" s="21"/>
      <c r="S39" s="21"/>
      <c r="T39" s="21"/>
      <c r="U39" s="21"/>
      <c r="V39" s="21"/>
      <c r="W39" s="21"/>
      <c r="X39" s="21"/>
      <c r="Y39" s="21"/>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388"/>
      <c r="AY39" s="388"/>
      <c r="AZ39" s="388"/>
      <c r="BA39" s="388"/>
      <c r="BB39" s="21"/>
      <c r="BC39" s="21"/>
      <c r="BD39" s="21"/>
      <c r="BE39" s="50"/>
      <c r="BF39" s="50"/>
      <c r="BG39" s="391"/>
      <c r="BH39" s="391"/>
      <c r="BI39" s="391"/>
      <c r="BJ39" s="391"/>
      <c r="BK39" s="391"/>
      <c r="BL39" s="391"/>
      <c r="BM39" s="391"/>
      <c r="BN39" s="391"/>
      <c r="BO39" s="391"/>
      <c r="BP39" s="391"/>
      <c r="BQ39" s="392"/>
      <c r="BR39" s="392"/>
      <c r="BS39" s="392"/>
      <c r="BT39" s="392"/>
      <c r="BU39" s="392"/>
      <c r="BV39" s="392"/>
      <c r="BW39" s="392"/>
      <c r="BX39" s="392"/>
      <c r="BY39" s="392"/>
    </row>
    <row r="40" spans="1:77" ht="16.2" customHeight="1" thickTop="1" x14ac:dyDescent="0.2">
      <c r="I40" s="21"/>
      <c r="J40" s="21"/>
      <c r="K40" s="21"/>
      <c r="L40" s="21"/>
      <c r="M40" s="21"/>
      <c r="N40" s="21"/>
      <c r="O40" s="21"/>
      <c r="P40" s="21"/>
      <c r="Q40" s="21"/>
      <c r="R40" s="21"/>
      <c r="S40" s="21"/>
      <c r="T40" s="21"/>
      <c r="U40" s="21"/>
      <c r="V40" s="21"/>
      <c r="W40" s="21"/>
      <c r="X40" s="21"/>
      <c r="Y40" s="21"/>
      <c r="Z40" s="140"/>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1"/>
      <c r="BC40" s="21"/>
      <c r="BD40" s="21"/>
      <c r="BE40" s="20" t="s">
        <v>48</v>
      </c>
      <c r="BG40" s="24"/>
      <c r="BH40" s="24"/>
      <c r="BI40" s="58"/>
      <c r="BJ40" s="512">
        <f>請求書YA01!BH40</f>
        <v>0</v>
      </c>
      <c r="BK40" s="512"/>
      <c r="BL40" s="512"/>
      <c r="BM40" s="512"/>
      <c r="BN40" s="58"/>
      <c r="BO40" s="58" t="s">
        <v>0</v>
      </c>
      <c r="BP40" s="513">
        <f>請求書YA01!BN40</f>
        <v>0</v>
      </c>
      <c r="BQ40" s="513"/>
      <c r="BR40" s="513"/>
      <c r="BS40" s="58"/>
      <c r="BT40" s="58" t="s">
        <v>3</v>
      </c>
      <c r="BU40" s="513">
        <f>請求書YA01!BS40</f>
        <v>0</v>
      </c>
      <c r="BV40" s="513"/>
      <c r="BW40" s="513"/>
      <c r="BX40" s="58"/>
      <c r="BY40" s="58" t="s">
        <v>2</v>
      </c>
    </row>
    <row r="41" spans="1:77" ht="18.600000000000001" customHeight="1" x14ac:dyDescent="0.2">
      <c r="A41" s="370" t="s">
        <v>313</v>
      </c>
      <c r="B41" s="370"/>
      <c r="C41" s="370"/>
      <c r="D41" s="370"/>
      <c r="E41" s="370"/>
      <c r="F41" s="370"/>
      <c r="G41" s="370"/>
      <c r="H41" s="370"/>
      <c r="I41" s="370"/>
      <c r="J41" s="370"/>
      <c r="K41" s="370"/>
      <c r="L41" s="370"/>
      <c r="M41" s="370"/>
      <c r="N41" s="370"/>
      <c r="O41" s="370"/>
      <c r="P41" s="370"/>
      <c r="Q41" s="370"/>
      <c r="R41" s="370"/>
      <c r="S41" s="23"/>
      <c r="T41" s="23"/>
      <c r="U41" s="23"/>
      <c r="V41" s="23"/>
      <c r="W41" s="23"/>
      <c r="AE41" s="24"/>
      <c r="AF41" s="24"/>
      <c r="AG41" s="24"/>
      <c r="AH41" s="24"/>
      <c r="AI41" s="24"/>
      <c r="AJ41" s="24"/>
      <c r="AK41" s="24"/>
      <c r="AL41" s="24"/>
      <c r="AM41" s="24"/>
      <c r="AN41" s="24"/>
      <c r="AO41" s="24"/>
      <c r="AP41" s="24"/>
      <c r="AQ41" s="24"/>
      <c r="AR41" s="24"/>
      <c r="AS41" s="24"/>
      <c r="AT41" s="24"/>
      <c r="AU41" s="24"/>
      <c r="AV41" s="24"/>
      <c r="AW41" s="24"/>
      <c r="AX41" s="24"/>
      <c r="AY41" s="24"/>
      <c r="BB41" s="24"/>
      <c r="BC41" s="24"/>
      <c r="BD41" s="24"/>
      <c r="BE41" s="49"/>
      <c r="BF41" s="30"/>
      <c r="BG41" s="30"/>
      <c r="BH41" s="30"/>
      <c r="BI41" s="30"/>
      <c r="BJ41" s="30"/>
      <c r="BK41" s="30"/>
      <c r="BL41" s="30"/>
      <c r="BM41" s="30"/>
      <c r="BN41" s="30"/>
      <c r="BO41" s="30"/>
      <c r="BP41" s="30"/>
      <c r="BQ41" s="30"/>
      <c r="BR41" s="30"/>
      <c r="BS41" s="30"/>
      <c r="BT41" s="30"/>
      <c r="BU41" s="30"/>
      <c r="BV41" s="30"/>
      <c r="BW41" s="30"/>
      <c r="BX41" s="30"/>
      <c r="BY41" s="30"/>
    </row>
    <row r="42" spans="1:77" ht="9.75" customHeight="1" x14ac:dyDescent="0.2">
      <c r="A42" s="27"/>
      <c r="B42" s="27"/>
      <c r="C42" s="27"/>
      <c r="D42" s="27"/>
      <c r="E42" s="27"/>
      <c r="F42" s="27"/>
      <c r="G42" s="27"/>
      <c r="H42" s="27"/>
      <c r="I42" s="27"/>
      <c r="J42" s="27"/>
      <c r="K42" s="27"/>
      <c r="L42" s="27"/>
      <c r="M42" s="27"/>
      <c r="N42" s="27"/>
      <c r="O42" s="27"/>
      <c r="P42" s="27"/>
      <c r="Q42" s="23"/>
      <c r="R42" s="23"/>
      <c r="S42" s="23"/>
      <c r="T42" s="23"/>
      <c r="U42" s="23"/>
      <c r="V42" s="23"/>
      <c r="W42" s="23"/>
    </row>
    <row r="43" spans="1:77" ht="24" customHeight="1" x14ac:dyDescent="0.2">
      <c r="A43" s="383">
        <f>請求書YA01!A5</f>
        <v>0</v>
      </c>
      <c r="B43" s="383"/>
      <c r="C43" s="383"/>
      <c r="D43" s="383"/>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4" t="str">
        <f>請求書YA01!AC5</f>
        <v>作業所</v>
      </c>
      <c r="AG43" s="384"/>
      <c r="AH43" s="384"/>
      <c r="AI43" s="384"/>
      <c r="AJ43" s="384"/>
      <c r="AK43" s="384"/>
      <c r="AL43" s="384"/>
      <c r="AM43" s="384"/>
      <c r="AS43" s="28" t="s">
        <v>314</v>
      </c>
      <c r="AT43" s="139"/>
      <c r="AU43" s="139"/>
      <c r="AW43" s="385">
        <f>請求書YA01!AS5</f>
        <v>0</v>
      </c>
      <c r="AX43" s="385"/>
      <c r="AY43" s="385"/>
      <c r="AZ43" s="385"/>
      <c r="BA43" s="385"/>
      <c r="BB43" s="385"/>
      <c r="BC43" s="385"/>
      <c r="BD43" s="385"/>
      <c r="BE43" s="385"/>
      <c r="BF43" s="385"/>
      <c r="BG43" s="385"/>
      <c r="BH43" s="385"/>
      <c r="BI43" s="385"/>
      <c r="BJ43" s="385"/>
      <c r="BK43" s="385"/>
      <c r="BL43" s="385"/>
      <c r="BM43" s="385"/>
      <c r="BN43" s="385"/>
      <c r="BO43" s="385"/>
      <c r="BP43" s="385"/>
      <c r="BQ43" s="385"/>
      <c r="BR43" s="385"/>
      <c r="BS43" s="385"/>
      <c r="BT43" s="385"/>
      <c r="BU43" s="385"/>
      <c r="BV43" s="385"/>
      <c r="BW43" s="385"/>
      <c r="BX43" s="385"/>
      <c r="BY43" s="385"/>
    </row>
    <row r="44" spans="1:77" ht="19.8" customHeight="1" x14ac:dyDescent="0.2">
      <c r="AS44" s="28" t="s">
        <v>315</v>
      </c>
      <c r="AT44" s="28"/>
      <c r="AU44" s="28"/>
      <c r="AV44" s="30"/>
      <c r="AW44" s="386">
        <f>請求書YA01!AS6</f>
        <v>0</v>
      </c>
      <c r="AX44" s="386"/>
      <c r="AY44" s="386"/>
      <c r="AZ44" s="386"/>
      <c r="BA44" s="386"/>
      <c r="BB44" s="386"/>
      <c r="BC44" s="386"/>
      <c r="BD44" s="386"/>
      <c r="BE44" s="386"/>
      <c r="BF44" s="386"/>
      <c r="BG44" s="386"/>
      <c r="BH44" s="386"/>
      <c r="BI44" s="386"/>
      <c r="BJ44" s="386"/>
      <c r="BK44" s="386"/>
      <c r="BL44" s="386"/>
      <c r="BM44" s="386"/>
      <c r="BN44" s="386"/>
      <c r="BO44" s="386"/>
      <c r="BP44" s="386"/>
      <c r="BQ44" s="386"/>
      <c r="BR44" s="386"/>
      <c r="BS44" s="386"/>
      <c r="BT44" s="386"/>
      <c r="BU44" s="386"/>
      <c r="BV44" s="386"/>
      <c r="BW44" s="386"/>
      <c r="BX44" s="386"/>
      <c r="BY44" s="386"/>
    </row>
    <row r="45" spans="1:77" ht="18" customHeight="1" x14ac:dyDescent="0.2">
      <c r="AS45" s="28" t="s">
        <v>316</v>
      </c>
      <c r="AT45" s="28"/>
      <c r="AU45" s="28"/>
      <c r="AV45" s="31"/>
      <c r="AW45" s="385">
        <f>請求書YA01!AS7</f>
        <v>0</v>
      </c>
      <c r="AX45" s="385"/>
      <c r="AY45" s="385"/>
      <c r="AZ45" s="385"/>
      <c r="BA45" s="385"/>
      <c r="BB45" s="385"/>
      <c r="BC45" s="385"/>
      <c r="BD45" s="385"/>
      <c r="BE45" s="385"/>
      <c r="BF45" s="385"/>
      <c r="BG45" s="385"/>
      <c r="BH45" s="385"/>
      <c r="BI45" s="385"/>
      <c r="BJ45" s="385"/>
      <c r="BK45" s="385"/>
      <c r="BL45" s="385"/>
      <c r="BM45" s="385"/>
      <c r="BN45" s="385"/>
      <c r="BO45" s="385"/>
      <c r="BP45" s="385"/>
      <c r="BQ45" s="385"/>
      <c r="BR45" s="385"/>
      <c r="BS45" s="385"/>
      <c r="BT45" s="385"/>
      <c r="BU45" s="385"/>
      <c r="BV45" s="385"/>
      <c r="BW45" s="385"/>
      <c r="BX45" s="52"/>
      <c r="BY45" s="32" t="s">
        <v>317</v>
      </c>
    </row>
    <row r="46" spans="1:77" ht="15.75" customHeight="1" x14ac:dyDescent="0.2">
      <c r="AS46" s="28" t="s">
        <v>318</v>
      </c>
      <c r="AT46" s="28"/>
      <c r="AU46" s="28"/>
      <c r="AV46" s="29"/>
      <c r="AW46" s="372">
        <f>請求書YA01!AS8</f>
        <v>0</v>
      </c>
      <c r="AX46" s="372"/>
      <c r="AY46" s="372"/>
      <c r="AZ46" s="372"/>
      <c r="BA46" s="372"/>
      <c r="BB46" s="372"/>
      <c r="BC46" s="372"/>
      <c r="BD46" s="372"/>
      <c r="BE46" s="372"/>
      <c r="BF46" s="372"/>
      <c r="BG46" s="372"/>
      <c r="BH46" s="372"/>
      <c r="BI46" s="372"/>
      <c r="BJ46" s="372"/>
      <c r="BK46" s="372"/>
      <c r="BL46" s="372"/>
      <c r="BM46" s="372"/>
      <c r="BN46" s="372"/>
      <c r="BO46" s="372"/>
      <c r="BP46" s="372"/>
      <c r="BQ46" s="372"/>
      <c r="BR46" s="372"/>
      <c r="BS46" s="372"/>
      <c r="BT46" s="372"/>
      <c r="BU46" s="372"/>
      <c r="BV46" s="372"/>
      <c r="BW46" s="372"/>
      <c r="BX46" s="233"/>
      <c r="BY46" s="233"/>
    </row>
    <row r="47" spans="1:77" ht="8.25" customHeight="1" x14ac:dyDescent="0.2">
      <c r="AW47" s="34"/>
      <c r="AX47" s="34"/>
      <c r="AY47" s="34"/>
      <c r="AZ47" s="34"/>
      <c r="BA47" s="34"/>
      <c r="BB47" s="34"/>
      <c r="BC47" s="34"/>
      <c r="BD47" s="151"/>
      <c r="BE47" s="151"/>
      <c r="BF47" s="151"/>
      <c r="BG47" s="151"/>
      <c r="BH47" s="151"/>
      <c r="BI47" s="151"/>
      <c r="BJ47" s="151"/>
      <c r="BK47" s="151"/>
      <c r="BL47" s="151"/>
      <c r="BM47" s="151"/>
      <c r="BN47" s="151"/>
      <c r="BO47" s="151"/>
      <c r="BP47" s="151"/>
      <c r="BQ47" s="151"/>
      <c r="BR47" s="151"/>
      <c r="BS47" s="151"/>
      <c r="BT47" s="151"/>
      <c r="BU47" s="151"/>
      <c r="BV47" s="151"/>
      <c r="BW47" s="151"/>
    </row>
    <row r="48" spans="1:77" ht="8.25" customHeight="1" x14ac:dyDescent="0.2">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row>
    <row r="49" spans="1:77" ht="22.5" customHeight="1" x14ac:dyDescent="0.2">
      <c r="A49" s="373" t="s">
        <v>66</v>
      </c>
      <c r="B49" s="374"/>
      <c r="C49" s="374" t="s">
        <v>65</v>
      </c>
      <c r="D49" s="374"/>
      <c r="E49" s="374" t="s">
        <v>19</v>
      </c>
      <c r="F49" s="374"/>
      <c r="G49" s="374"/>
      <c r="H49" s="374"/>
      <c r="I49" s="374"/>
      <c r="J49" s="374"/>
      <c r="K49" s="374"/>
      <c r="L49" s="374"/>
      <c r="M49" s="374"/>
      <c r="N49" s="374"/>
      <c r="O49" s="374"/>
      <c r="P49" s="374"/>
      <c r="Q49" s="374"/>
      <c r="R49" s="374"/>
      <c r="S49" s="374"/>
      <c r="T49" s="374"/>
      <c r="U49" s="374"/>
      <c r="V49" s="374"/>
      <c r="W49" s="374"/>
      <c r="X49" s="374"/>
      <c r="Y49" s="374"/>
      <c r="Z49" s="375" t="s">
        <v>20</v>
      </c>
      <c r="AA49" s="375"/>
      <c r="AB49" s="375"/>
      <c r="AC49" s="375"/>
      <c r="AD49" s="375"/>
      <c r="AE49" s="375"/>
      <c r="AF49" s="375"/>
      <c r="AG49" s="375"/>
      <c r="AH49" s="374" t="s">
        <v>21</v>
      </c>
      <c r="AI49" s="374"/>
      <c r="AJ49" s="374"/>
      <c r="AK49" s="374"/>
      <c r="AL49" s="374" t="s">
        <v>196</v>
      </c>
      <c r="AM49" s="374"/>
      <c r="AN49" s="374"/>
      <c r="AO49" s="374"/>
      <c r="AP49" s="374"/>
      <c r="AQ49" s="374"/>
      <c r="AR49" s="374"/>
      <c r="AS49" s="374"/>
      <c r="AT49" s="374" t="s">
        <v>195</v>
      </c>
      <c r="AU49" s="374"/>
      <c r="AV49" s="374"/>
      <c r="AW49" s="374"/>
      <c r="AX49" s="374"/>
      <c r="AY49" s="374"/>
      <c r="AZ49" s="374"/>
      <c r="BA49" s="374"/>
      <c r="BB49" s="374"/>
      <c r="BC49" s="374" t="s">
        <v>183</v>
      </c>
      <c r="BD49" s="374"/>
      <c r="BE49" s="374"/>
      <c r="BF49" s="374"/>
      <c r="BG49" s="374"/>
      <c r="BH49" s="381" t="s">
        <v>67</v>
      </c>
      <c r="BI49" s="381"/>
      <c r="BJ49" s="381"/>
      <c r="BK49" s="381"/>
      <c r="BL49" s="381"/>
      <c r="BM49" s="381"/>
      <c r="BN49" s="381"/>
      <c r="BO49" s="381"/>
      <c r="BP49" s="381"/>
      <c r="BQ49" s="381"/>
      <c r="BR49" s="381"/>
      <c r="BS49" s="381"/>
      <c r="BT49" s="381"/>
      <c r="BU49" s="381"/>
      <c r="BV49" s="381"/>
      <c r="BW49" s="381"/>
      <c r="BX49" s="381"/>
      <c r="BY49" s="382"/>
    </row>
    <row r="50" spans="1:77" s="30" customFormat="1" ht="25.5" customHeight="1" x14ac:dyDescent="0.2">
      <c r="A50" s="499"/>
      <c r="B50" s="500"/>
      <c r="C50" s="500"/>
      <c r="D50" s="500"/>
      <c r="E50" s="501"/>
      <c r="F50" s="501"/>
      <c r="G50" s="501"/>
      <c r="H50" s="501"/>
      <c r="I50" s="501"/>
      <c r="J50" s="501"/>
      <c r="K50" s="501"/>
      <c r="L50" s="501"/>
      <c r="M50" s="501"/>
      <c r="N50" s="501"/>
      <c r="O50" s="501"/>
      <c r="P50" s="501"/>
      <c r="Q50" s="501"/>
      <c r="R50" s="501"/>
      <c r="S50" s="501"/>
      <c r="T50" s="501"/>
      <c r="U50" s="501"/>
      <c r="V50" s="501"/>
      <c r="W50" s="501"/>
      <c r="X50" s="501"/>
      <c r="Y50" s="501"/>
      <c r="Z50" s="502"/>
      <c r="AA50" s="502"/>
      <c r="AB50" s="502"/>
      <c r="AC50" s="502"/>
      <c r="AD50" s="502"/>
      <c r="AE50" s="502"/>
      <c r="AF50" s="502"/>
      <c r="AG50" s="502"/>
      <c r="AH50" s="503"/>
      <c r="AI50" s="503"/>
      <c r="AJ50" s="503"/>
      <c r="AK50" s="503"/>
      <c r="AL50" s="504"/>
      <c r="AM50" s="504"/>
      <c r="AN50" s="504"/>
      <c r="AO50" s="504"/>
      <c r="AP50" s="504"/>
      <c r="AQ50" s="504"/>
      <c r="AR50" s="504"/>
      <c r="AS50" s="504"/>
      <c r="AT50" s="505"/>
      <c r="AU50" s="505"/>
      <c r="AV50" s="505"/>
      <c r="AW50" s="505"/>
      <c r="AX50" s="505"/>
      <c r="AY50" s="505"/>
      <c r="AZ50" s="505"/>
      <c r="BA50" s="505"/>
      <c r="BB50" s="505"/>
      <c r="BC50" s="506"/>
      <c r="BD50" s="503"/>
      <c r="BE50" s="503"/>
      <c r="BF50" s="503"/>
      <c r="BG50" s="503"/>
      <c r="BH50" s="507"/>
      <c r="BI50" s="507"/>
      <c r="BJ50" s="507"/>
      <c r="BK50" s="507"/>
      <c r="BL50" s="507"/>
      <c r="BM50" s="507"/>
      <c r="BN50" s="507"/>
      <c r="BO50" s="507"/>
      <c r="BP50" s="507"/>
      <c r="BQ50" s="507"/>
      <c r="BR50" s="507"/>
      <c r="BS50" s="507"/>
      <c r="BT50" s="507"/>
      <c r="BU50" s="507"/>
      <c r="BV50" s="507"/>
      <c r="BW50" s="507"/>
      <c r="BX50" s="507"/>
      <c r="BY50" s="508"/>
    </row>
    <row r="51" spans="1:77" s="30" customFormat="1" ht="25.5" customHeight="1" x14ac:dyDescent="0.2">
      <c r="A51" s="499"/>
      <c r="B51" s="500"/>
      <c r="C51" s="500"/>
      <c r="D51" s="500"/>
      <c r="E51" s="501"/>
      <c r="F51" s="501"/>
      <c r="G51" s="501"/>
      <c r="H51" s="501"/>
      <c r="I51" s="501"/>
      <c r="J51" s="501"/>
      <c r="K51" s="501"/>
      <c r="L51" s="501"/>
      <c r="M51" s="501"/>
      <c r="N51" s="501"/>
      <c r="O51" s="501"/>
      <c r="P51" s="501"/>
      <c r="Q51" s="501"/>
      <c r="R51" s="501"/>
      <c r="S51" s="501"/>
      <c r="T51" s="501"/>
      <c r="U51" s="501"/>
      <c r="V51" s="501"/>
      <c r="W51" s="501"/>
      <c r="X51" s="501"/>
      <c r="Y51" s="501"/>
      <c r="Z51" s="502"/>
      <c r="AA51" s="502"/>
      <c r="AB51" s="502"/>
      <c r="AC51" s="502"/>
      <c r="AD51" s="502"/>
      <c r="AE51" s="502"/>
      <c r="AF51" s="502"/>
      <c r="AG51" s="502"/>
      <c r="AH51" s="503"/>
      <c r="AI51" s="503"/>
      <c r="AJ51" s="503"/>
      <c r="AK51" s="503"/>
      <c r="AL51" s="504"/>
      <c r="AM51" s="504"/>
      <c r="AN51" s="504"/>
      <c r="AO51" s="504"/>
      <c r="AP51" s="504"/>
      <c r="AQ51" s="504"/>
      <c r="AR51" s="504"/>
      <c r="AS51" s="504"/>
      <c r="AT51" s="505"/>
      <c r="AU51" s="505"/>
      <c r="AV51" s="505"/>
      <c r="AW51" s="505"/>
      <c r="AX51" s="505"/>
      <c r="AY51" s="505"/>
      <c r="AZ51" s="505"/>
      <c r="BA51" s="505"/>
      <c r="BB51" s="505"/>
      <c r="BC51" s="506"/>
      <c r="BD51" s="503"/>
      <c r="BE51" s="503"/>
      <c r="BF51" s="503"/>
      <c r="BG51" s="503"/>
      <c r="BH51" s="507"/>
      <c r="BI51" s="507"/>
      <c r="BJ51" s="507"/>
      <c r="BK51" s="507"/>
      <c r="BL51" s="507"/>
      <c r="BM51" s="507"/>
      <c r="BN51" s="507"/>
      <c r="BO51" s="507"/>
      <c r="BP51" s="507"/>
      <c r="BQ51" s="507"/>
      <c r="BR51" s="507"/>
      <c r="BS51" s="507"/>
      <c r="BT51" s="507"/>
      <c r="BU51" s="507"/>
      <c r="BV51" s="507"/>
      <c r="BW51" s="507"/>
      <c r="BX51" s="507"/>
      <c r="BY51" s="508"/>
    </row>
    <row r="52" spans="1:77" s="30" customFormat="1" ht="25.5" customHeight="1" x14ac:dyDescent="0.2">
      <c r="A52" s="499"/>
      <c r="B52" s="500"/>
      <c r="C52" s="500"/>
      <c r="D52" s="500"/>
      <c r="E52" s="501"/>
      <c r="F52" s="501"/>
      <c r="G52" s="501"/>
      <c r="H52" s="501"/>
      <c r="I52" s="501"/>
      <c r="J52" s="501"/>
      <c r="K52" s="501"/>
      <c r="L52" s="501"/>
      <c r="M52" s="501"/>
      <c r="N52" s="501"/>
      <c r="O52" s="501"/>
      <c r="P52" s="501"/>
      <c r="Q52" s="501"/>
      <c r="R52" s="501"/>
      <c r="S52" s="501"/>
      <c r="T52" s="501"/>
      <c r="U52" s="501"/>
      <c r="V52" s="501"/>
      <c r="W52" s="501"/>
      <c r="X52" s="501"/>
      <c r="Y52" s="501"/>
      <c r="Z52" s="502"/>
      <c r="AA52" s="502"/>
      <c r="AB52" s="502"/>
      <c r="AC52" s="502"/>
      <c r="AD52" s="502"/>
      <c r="AE52" s="502"/>
      <c r="AF52" s="502"/>
      <c r="AG52" s="502"/>
      <c r="AH52" s="503"/>
      <c r="AI52" s="503"/>
      <c r="AJ52" s="503"/>
      <c r="AK52" s="503"/>
      <c r="AL52" s="504"/>
      <c r="AM52" s="504"/>
      <c r="AN52" s="504"/>
      <c r="AO52" s="504"/>
      <c r="AP52" s="504"/>
      <c r="AQ52" s="504"/>
      <c r="AR52" s="504"/>
      <c r="AS52" s="504"/>
      <c r="AT52" s="505"/>
      <c r="AU52" s="505"/>
      <c r="AV52" s="505"/>
      <c r="AW52" s="505"/>
      <c r="AX52" s="505"/>
      <c r="AY52" s="505"/>
      <c r="AZ52" s="505"/>
      <c r="BA52" s="505"/>
      <c r="BB52" s="505"/>
      <c r="BC52" s="506"/>
      <c r="BD52" s="503"/>
      <c r="BE52" s="503"/>
      <c r="BF52" s="503"/>
      <c r="BG52" s="503"/>
      <c r="BH52" s="507"/>
      <c r="BI52" s="507"/>
      <c r="BJ52" s="507"/>
      <c r="BK52" s="507"/>
      <c r="BL52" s="507"/>
      <c r="BM52" s="507"/>
      <c r="BN52" s="507"/>
      <c r="BO52" s="507"/>
      <c r="BP52" s="507"/>
      <c r="BQ52" s="507"/>
      <c r="BR52" s="507"/>
      <c r="BS52" s="507"/>
      <c r="BT52" s="507"/>
      <c r="BU52" s="507"/>
      <c r="BV52" s="507"/>
      <c r="BW52" s="507"/>
      <c r="BX52" s="507"/>
      <c r="BY52" s="508"/>
    </row>
    <row r="53" spans="1:77" s="30" customFormat="1" ht="25.5" customHeight="1" x14ac:dyDescent="0.2">
      <c r="A53" s="499"/>
      <c r="B53" s="500"/>
      <c r="C53" s="500"/>
      <c r="D53" s="500"/>
      <c r="E53" s="501"/>
      <c r="F53" s="501"/>
      <c r="G53" s="501"/>
      <c r="H53" s="501"/>
      <c r="I53" s="501"/>
      <c r="J53" s="501"/>
      <c r="K53" s="501"/>
      <c r="L53" s="501"/>
      <c r="M53" s="501"/>
      <c r="N53" s="501"/>
      <c r="O53" s="501"/>
      <c r="P53" s="501"/>
      <c r="Q53" s="501"/>
      <c r="R53" s="501"/>
      <c r="S53" s="501"/>
      <c r="T53" s="501"/>
      <c r="U53" s="501"/>
      <c r="V53" s="501"/>
      <c r="W53" s="501"/>
      <c r="X53" s="501"/>
      <c r="Y53" s="501"/>
      <c r="Z53" s="502"/>
      <c r="AA53" s="502"/>
      <c r="AB53" s="502"/>
      <c r="AC53" s="502"/>
      <c r="AD53" s="502"/>
      <c r="AE53" s="502"/>
      <c r="AF53" s="502"/>
      <c r="AG53" s="502"/>
      <c r="AH53" s="503"/>
      <c r="AI53" s="503"/>
      <c r="AJ53" s="503"/>
      <c r="AK53" s="503"/>
      <c r="AL53" s="504"/>
      <c r="AM53" s="504"/>
      <c r="AN53" s="504"/>
      <c r="AO53" s="504"/>
      <c r="AP53" s="504"/>
      <c r="AQ53" s="504"/>
      <c r="AR53" s="504"/>
      <c r="AS53" s="504"/>
      <c r="AT53" s="505"/>
      <c r="AU53" s="505"/>
      <c r="AV53" s="505"/>
      <c r="AW53" s="505"/>
      <c r="AX53" s="505"/>
      <c r="AY53" s="505"/>
      <c r="AZ53" s="505"/>
      <c r="BA53" s="505"/>
      <c r="BB53" s="505"/>
      <c r="BC53" s="506"/>
      <c r="BD53" s="503"/>
      <c r="BE53" s="503"/>
      <c r="BF53" s="503"/>
      <c r="BG53" s="503"/>
      <c r="BH53" s="507"/>
      <c r="BI53" s="507"/>
      <c r="BJ53" s="507"/>
      <c r="BK53" s="507"/>
      <c r="BL53" s="507"/>
      <c r="BM53" s="507"/>
      <c r="BN53" s="507"/>
      <c r="BO53" s="507"/>
      <c r="BP53" s="507"/>
      <c r="BQ53" s="507"/>
      <c r="BR53" s="507"/>
      <c r="BS53" s="507"/>
      <c r="BT53" s="507"/>
      <c r="BU53" s="507"/>
      <c r="BV53" s="507"/>
      <c r="BW53" s="507"/>
      <c r="BX53" s="507"/>
      <c r="BY53" s="508"/>
    </row>
    <row r="54" spans="1:77" s="30" customFormat="1" ht="25.5" customHeight="1" x14ac:dyDescent="0.2">
      <c r="A54" s="499"/>
      <c r="B54" s="500"/>
      <c r="C54" s="500"/>
      <c r="D54" s="500"/>
      <c r="E54" s="501"/>
      <c r="F54" s="501"/>
      <c r="G54" s="501"/>
      <c r="H54" s="501"/>
      <c r="I54" s="501"/>
      <c r="J54" s="501"/>
      <c r="K54" s="501"/>
      <c r="L54" s="501"/>
      <c r="M54" s="501"/>
      <c r="N54" s="501"/>
      <c r="O54" s="501"/>
      <c r="P54" s="501"/>
      <c r="Q54" s="501"/>
      <c r="R54" s="501"/>
      <c r="S54" s="501"/>
      <c r="T54" s="501"/>
      <c r="U54" s="501"/>
      <c r="V54" s="501"/>
      <c r="W54" s="501"/>
      <c r="X54" s="501"/>
      <c r="Y54" s="501"/>
      <c r="Z54" s="502"/>
      <c r="AA54" s="502"/>
      <c r="AB54" s="502"/>
      <c r="AC54" s="502"/>
      <c r="AD54" s="502"/>
      <c r="AE54" s="502"/>
      <c r="AF54" s="502"/>
      <c r="AG54" s="502"/>
      <c r="AH54" s="503"/>
      <c r="AI54" s="503"/>
      <c r="AJ54" s="503"/>
      <c r="AK54" s="503"/>
      <c r="AL54" s="504"/>
      <c r="AM54" s="504"/>
      <c r="AN54" s="504"/>
      <c r="AO54" s="504"/>
      <c r="AP54" s="504"/>
      <c r="AQ54" s="504"/>
      <c r="AR54" s="504"/>
      <c r="AS54" s="504"/>
      <c r="AT54" s="505"/>
      <c r="AU54" s="505"/>
      <c r="AV54" s="505"/>
      <c r="AW54" s="505"/>
      <c r="AX54" s="505"/>
      <c r="AY54" s="505"/>
      <c r="AZ54" s="505"/>
      <c r="BA54" s="505"/>
      <c r="BB54" s="505"/>
      <c r="BC54" s="506"/>
      <c r="BD54" s="503"/>
      <c r="BE54" s="503"/>
      <c r="BF54" s="503"/>
      <c r="BG54" s="503"/>
      <c r="BH54" s="507"/>
      <c r="BI54" s="507"/>
      <c r="BJ54" s="507"/>
      <c r="BK54" s="507"/>
      <c r="BL54" s="507"/>
      <c r="BM54" s="507"/>
      <c r="BN54" s="507"/>
      <c r="BO54" s="507"/>
      <c r="BP54" s="507"/>
      <c r="BQ54" s="507"/>
      <c r="BR54" s="507"/>
      <c r="BS54" s="507"/>
      <c r="BT54" s="507"/>
      <c r="BU54" s="507"/>
      <c r="BV54" s="507"/>
      <c r="BW54" s="507"/>
      <c r="BX54" s="507"/>
      <c r="BY54" s="508"/>
    </row>
    <row r="55" spans="1:77" s="30" customFormat="1" ht="25.5" customHeight="1" x14ac:dyDescent="0.2">
      <c r="A55" s="499"/>
      <c r="B55" s="500"/>
      <c r="C55" s="500"/>
      <c r="D55" s="500"/>
      <c r="E55" s="501"/>
      <c r="F55" s="501"/>
      <c r="G55" s="501"/>
      <c r="H55" s="501"/>
      <c r="I55" s="501"/>
      <c r="J55" s="501"/>
      <c r="K55" s="501"/>
      <c r="L55" s="501"/>
      <c r="M55" s="501"/>
      <c r="N55" s="501"/>
      <c r="O55" s="501"/>
      <c r="P55" s="501"/>
      <c r="Q55" s="501"/>
      <c r="R55" s="501"/>
      <c r="S55" s="501"/>
      <c r="T55" s="501"/>
      <c r="U55" s="501"/>
      <c r="V55" s="501"/>
      <c r="W55" s="501"/>
      <c r="X55" s="501"/>
      <c r="Y55" s="501"/>
      <c r="Z55" s="502"/>
      <c r="AA55" s="502"/>
      <c r="AB55" s="502"/>
      <c r="AC55" s="502"/>
      <c r="AD55" s="502"/>
      <c r="AE55" s="502"/>
      <c r="AF55" s="502"/>
      <c r="AG55" s="502"/>
      <c r="AH55" s="503"/>
      <c r="AI55" s="503"/>
      <c r="AJ55" s="503"/>
      <c r="AK55" s="503"/>
      <c r="AL55" s="504"/>
      <c r="AM55" s="504"/>
      <c r="AN55" s="504"/>
      <c r="AO55" s="504"/>
      <c r="AP55" s="504"/>
      <c r="AQ55" s="504"/>
      <c r="AR55" s="504"/>
      <c r="AS55" s="504"/>
      <c r="AT55" s="505"/>
      <c r="AU55" s="505"/>
      <c r="AV55" s="505"/>
      <c r="AW55" s="505"/>
      <c r="AX55" s="505"/>
      <c r="AY55" s="505"/>
      <c r="AZ55" s="505"/>
      <c r="BA55" s="505"/>
      <c r="BB55" s="505"/>
      <c r="BC55" s="506"/>
      <c r="BD55" s="503"/>
      <c r="BE55" s="503"/>
      <c r="BF55" s="503"/>
      <c r="BG55" s="503"/>
      <c r="BH55" s="507"/>
      <c r="BI55" s="507"/>
      <c r="BJ55" s="507"/>
      <c r="BK55" s="507"/>
      <c r="BL55" s="507"/>
      <c r="BM55" s="507"/>
      <c r="BN55" s="507"/>
      <c r="BO55" s="507"/>
      <c r="BP55" s="507"/>
      <c r="BQ55" s="507"/>
      <c r="BR55" s="507"/>
      <c r="BS55" s="507"/>
      <c r="BT55" s="507"/>
      <c r="BU55" s="507"/>
      <c r="BV55" s="507"/>
      <c r="BW55" s="507"/>
      <c r="BX55" s="507"/>
      <c r="BY55" s="508"/>
    </row>
    <row r="56" spans="1:77" s="30" customFormat="1" ht="25.5" customHeight="1" x14ac:dyDescent="0.2">
      <c r="A56" s="499"/>
      <c r="B56" s="500"/>
      <c r="C56" s="500"/>
      <c r="D56" s="500"/>
      <c r="E56" s="501"/>
      <c r="F56" s="501"/>
      <c r="G56" s="501"/>
      <c r="H56" s="501"/>
      <c r="I56" s="501"/>
      <c r="J56" s="501"/>
      <c r="K56" s="501"/>
      <c r="L56" s="501"/>
      <c r="M56" s="501"/>
      <c r="N56" s="501"/>
      <c r="O56" s="501"/>
      <c r="P56" s="501"/>
      <c r="Q56" s="501"/>
      <c r="R56" s="501"/>
      <c r="S56" s="501"/>
      <c r="T56" s="501"/>
      <c r="U56" s="501"/>
      <c r="V56" s="501"/>
      <c r="W56" s="501"/>
      <c r="X56" s="501"/>
      <c r="Y56" s="501"/>
      <c r="Z56" s="502"/>
      <c r="AA56" s="502"/>
      <c r="AB56" s="502"/>
      <c r="AC56" s="502"/>
      <c r="AD56" s="502"/>
      <c r="AE56" s="502"/>
      <c r="AF56" s="502"/>
      <c r="AG56" s="502"/>
      <c r="AH56" s="503"/>
      <c r="AI56" s="503"/>
      <c r="AJ56" s="503"/>
      <c r="AK56" s="503"/>
      <c r="AL56" s="504"/>
      <c r="AM56" s="504"/>
      <c r="AN56" s="504"/>
      <c r="AO56" s="504"/>
      <c r="AP56" s="504"/>
      <c r="AQ56" s="504"/>
      <c r="AR56" s="504"/>
      <c r="AS56" s="504"/>
      <c r="AT56" s="505"/>
      <c r="AU56" s="505"/>
      <c r="AV56" s="505"/>
      <c r="AW56" s="505"/>
      <c r="AX56" s="505"/>
      <c r="AY56" s="505"/>
      <c r="AZ56" s="505"/>
      <c r="BA56" s="505"/>
      <c r="BB56" s="505"/>
      <c r="BC56" s="506"/>
      <c r="BD56" s="503"/>
      <c r="BE56" s="503"/>
      <c r="BF56" s="503"/>
      <c r="BG56" s="503"/>
      <c r="BH56" s="507"/>
      <c r="BI56" s="507"/>
      <c r="BJ56" s="507"/>
      <c r="BK56" s="507"/>
      <c r="BL56" s="507"/>
      <c r="BM56" s="507"/>
      <c r="BN56" s="507"/>
      <c r="BO56" s="507"/>
      <c r="BP56" s="507"/>
      <c r="BQ56" s="507"/>
      <c r="BR56" s="507"/>
      <c r="BS56" s="507"/>
      <c r="BT56" s="507"/>
      <c r="BU56" s="507"/>
      <c r="BV56" s="507"/>
      <c r="BW56" s="507"/>
      <c r="BX56" s="507"/>
      <c r="BY56" s="508"/>
    </row>
    <row r="57" spans="1:77" s="30" customFormat="1" ht="25.5" customHeight="1" x14ac:dyDescent="0.2">
      <c r="A57" s="499"/>
      <c r="B57" s="500"/>
      <c r="C57" s="500"/>
      <c r="D57" s="500"/>
      <c r="E57" s="501"/>
      <c r="F57" s="501"/>
      <c r="G57" s="501"/>
      <c r="H57" s="501"/>
      <c r="I57" s="501"/>
      <c r="J57" s="501"/>
      <c r="K57" s="501"/>
      <c r="L57" s="501"/>
      <c r="M57" s="501"/>
      <c r="N57" s="501"/>
      <c r="O57" s="501"/>
      <c r="P57" s="501"/>
      <c r="Q57" s="501"/>
      <c r="R57" s="501"/>
      <c r="S57" s="501"/>
      <c r="T57" s="501"/>
      <c r="U57" s="501"/>
      <c r="V57" s="501"/>
      <c r="W57" s="501"/>
      <c r="X57" s="501"/>
      <c r="Y57" s="501"/>
      <c r="Z57" s="502"/>
      <c r="AA57" s="502"/>
      <c r="AB57" s="502"/>
      <c r="AC57" s="502"/>
      <c r="AD57" s="502"/>
      <c r="AE57" s="502"/>
      <c r="AF57" s="502"/>
      <c r="AG57" s="502"/>
      <c r="AH57" s="503"/>
      <c r="AI57" s="503"/>
      <c r="AJ57" s="503"/>
      <c r="AK57" s="503"/>
      <c r="AL57" s="504"/>
      <c r="AM57" s="504"/>
      <c r="AN57" s="504"/>
      <c r="AO57" s="504"/>
      <c r="AP57" s="504"/>
      <c r="AQ57" s="504"/>
      <c r="AR57" s="504"/>
      <c r="AS57" s="504"/>
      <c r="AT57" s="505"/>
      <c r="AU57" s="505"/>
      <c r="AV57" s="505"/>
      <c r="AW57" s="505"/>
      <c r="AX57" s="505"/>
      <c r="AY57" s="505"/>
      <c r="AZ57" s="505"/>
      <c r="BA57" s="505"/>
      <c r="BB57" s="505"/>
      <c r="BC57" s="506"/>
      <c r="BD57" s="503"/>
      <c r="BE57" s="503"/>
      <c r="BF57" s="503"/>
      <c r="BG57" s="503"/>
      <c r="BH57" s="507"/>
      <c r="BI57" s="507"/>
      <c r="BJ57" s="507"/>
      <c r="BK57" s="507"/>
      <c r="BL57" s="507"/>
      <c r="BM57" s="507"/>
      <c r="BN57" s="507"/>
      <c r="BO57" s="507"/>
      <c r="BP57" s="507"/>
      <c r="BQ57" s="507"/>
      <c r="BR57" s="507"/>
      <c r="BS57" s="507"/>
      <c r="BT57" s="507"/>
      <c r="BU57" s="507"/>
      <c r="BV57" s="507"/>
      <c r="BW57" s="507"/>
      <c r="BX57" s="507"/>
      <c r="BY57" s="508"/>
    </row>
    <row r="58" spans="1:77" s="30" customFormat="1" ht="25.5" customHeight="1" x14ac:dyDescent="0.2">
      <c r="A58" s="499"/>
      <c r="B58" s="500"/>
      <c r="C58" s="500"/>
      <c r="D58" s="500"/>
      <c r="E58" s="501"/>
      <c r="F58" s="501"/>
      <c r="G58" s="501"/>
      <c r="H58" s="501"/>
      <c r="I58" s="501"/>
      <c r="J58" s="501"/>
      <c r="K58" s="501"/>
      <c r="L58" s="501"/>
      <c r="M58" s="501"/>
      <c r="N58" s="501"/>
      <c r="O58" s="501"/>
      <c r="P58" s="501"/>
      <c r="Q58" s="501"/>
      <c r="R58" s="501"/>
      <c r="S58" s="501"/>
      <c r="T58" s="501"/>
      <c r="U58" s="501"/>
      <c r="V58" s="501"/>
      <c r="W58" s="501"/>
      <c r="X58" s="501"/>
      <c r="Y58" s="501"/>
      <c r="Z58" s="502"/>
      <c r="AA58" s="502"/>
      <c r="AB58" s="502"/>
      <c r="AC58" s="502"/>
      <c r="AD58" s="502"/>
      <c r="AE58" s="502"/>
      <c r="AF58" s="502"/>
      <c r="AG58" s="502"/>
      <c r="AH58" s="503"/>
      <c r="AI58" s="503"/>
      <c r="AJ58" s="503"/>
      <c r="AK58" s="503"/>
      <c r="AL58" s="504"/>
      <c r="AM58" s="504"/>
      <c r="AN58" s="504"/>
      <c r="AO58" s="504"/>
      <c r="AP58" s="504"/>
      <c r="AQ58" s="504"/>
      <c r="AR58" s="504"/>
      <c r="AS58" s="504"/>
      <c r="AT58" s="505"/>
      <c r="AU58" s="505"/>
      <c r="AV58" s="505"/>
      <c r="AW58" s="505"/>
      <c r="AX58" s="505"/>
      <c r="AY58" s="505"/>
      <c r="AZ58" s="505"/>
      <c r="BA58" s="505"/>
      <c r="BB58" s="505"/>
      <c r="BC58" s="506"/>
      <c r="BD58" s="503"/>
      <c r="BE58" s="503"/>
      <c r="BF58" s="503"/>
      <c r="BG58" s="503"/>
      <c r="BH58" s="507"/>
      <c r="BI58" s="507"/>
      <c r="BJ58" s="507"/>
      <c r="BK58" s="507"/>
      <c r="BL58" s="507"/>
      <c r="BM58" s="507"/>
      <c r="BN58" s="507"/>
      <c r="BO58" s="507"/>
      <c r="BP58" s="507"/>
      <c r="BQ58" s="507"/>
      <c r="BR58" s="507"/>
      <c r="BS58" s="507"/>
      <c r="BT58" s="507"/>
      <c r="BU58" s="507"/>
      <c r="BV58" s="507"/>
      <c r="BW58" s="507"/>
      <c r="BX58" s="507"/>
      <c r="BY58" s="508"/>
    </row>
    <row r="59" spans="1:77" s="30" customFormat="1" ht="25.5" customHeight="1" x14ac:dyDescent="0.2">
      <c r="A59" s="499"/>
      <c r="B59" s="500"/>
      <c r="C59" s="500"/>
      <c r="D59" s="500"/>
      <c r="E59" s="501"/>
      <c r="F59" s="501"/>
      <c r="G59" s="501"/>
      <c r="H59" s="501"/>
      <c r="I59" s="501"/>
      <c r="J59" s="501"/>
      <c r="K59" s="501"/>
      <c r="L59" s="501"/>
      <c r="M59" s="501"/>
      <c r="N59" s="501"/>
      <c r="O59" s="501"/>
      <c r="P59" s="501"/>
      <c r="Q59" s="501"/>
      <c r="R59" s="501"/>
      <c r="S59" s="501"/>
      <c r="T59" s="501"/>
      <c r="U59" s="501"/>
      <c r="V59" s="501"/>
      <c r="W59" s="501"/>
      <c r="X59" s="501"/>
      <c r="Y59" s="501"/>
      <c r="Z59" s="502"/>
      <c r="AA59" s="502"/>
      <c r="AB59" s="502"/>
      <c r="AC59" s="502"/>
      <c r="AD59" s="502"/>
      <c r="AE59" s="502"/>
      <c r="AF59" s="502"/>
      <c r="AG59" s="502"/>
      <c r="AH59" s="503"/>
      <c r="AI59" s="503"/>
      <c r="AJ59" s="503"/>
      <c r="AK59" s="503"/>
      <c r="AL59" s="504"/>
      <c r="AM59" s="504"/>
      <c r="AN59" s="504"/>
      <c r="AO59" s="504"/>
      <c r="AP59" s="504"/>
      <c r="AQ59" s="504"/>
      <c r="AR59" s="504"/>
      <c r="AS59" s="504"/>
      <c r="AT59" s="505"/>
      <c r="AU59" s="505"/>
      <c r="AV59" s="505"/>
      <c r="AW59" s="505"/>
      <c r="AX59" s="505"/>
      <c r="AY59" s="505"/>
      <c r="AZ59" s="505"/>
      <c r="BA59" s="505"/>
      <c r="BB59" s="505"/>
      <c r="BC59" s="506"/>
      <c r="BD59" s="503"/>
      <c r="BE59" s="503"/>
      <c r="BF59" s="503"/>
      <c r="BG59" s="503"/>
      <c r="BH59" s="507"/>
      <c r="BI59" s="507"/>
      <c r="BJ59" s="507"/>
      <c r="BK59" s="507"/>
      <c r="BL59" s="507"/>
      <c r="BM59" s="507"/>
      <c r="BN59" s="507"/>
      <c r="BO59" s="507"/>
      <c r="BP59" s="507"/>
      <c r="BQ59" s="507"/>
      <c r="BR59" s="507"/>
      <c r="BS59" s="507"/>
      <c r="BT59" s="507"/>
      <c r="BU59" s="507"/>
      <c r="BV59" s="507"/>
      <c r="BW59" s="507"/>
      <c r="BX59" s="507"/>
      <c r="BY59" s="508"/>
    </row>
    <row r="60" spans="1:77" s="30" customFormat="1" ht="25.5" customHeight="1" x14ac:dyDescent="0.2">
      <c r="A60" s="499"/>
      <c r="B60" s="500"/>
      <c r="C60" s="500"/>
      <c r="D60" s="500"/>
      <c r="E60" s="501"/>
      <c r="F60" s="501"/>
      <c r="G60" s="501"/>
      <c r="H60" s="501"/>
      <c r="I60" s="501"/>
      <c r="J60" s="501"/>
      <c r="K60" s="501"/>
      <c r="L60" s="501"/>
      <c r="M60" s="501"/>
      <c r="N60" s="501"/>
      <c r="O60" s="501"/>
      <c r="P60" s="501"/>
      <c r="Q60" s="501"/>
      <c r="R60" s="501"/>
      <c r="S60" s="501"/>
      <c r="T60" s="501"/>
      <c r="U60" s="501"/>
      <c r="V60" s="501"/>
      <c r="W60" s="501"/>
      <c r="X60" s="501"/>
      <c r="Y60" s="501"/>
      <c r="Z60" s="502"/>
      <c r="AA60" s="502"/>
      <c r="AB60" s="502"/>
      <c r="AC60" s="502"/>
      <c r="AD60" s="502"/>
      <c r="AE60" s="502"/>
      <c r="AF60" s="502"/>
      <c r="AG60" s="502"/>
      <c r="AH60" s="503"/>
      <c r="AI60" s="503"/>
      <c r="AJ60" s="503"/>
      <c r="AK60" s="503"/>
      <c r="AL60" s="504"/>
      <c r="AM60" s="504"/>
      <c r="AN60" s="504"/>
      <c r="AO60" s="504"/>
      <c r="AP60" s="504"/>
      <c r="AQ60" s="504"/>
      <c r="AR60" s="504"/>
      <c r="AS60" s="504"/>
      <c r="AT60" s="505"/>
      <c r="AU60" s="505"/>
      <c r="AV60" s="505"/>
      <c r="AW60" s="505"/>
      <c r="AX60" s="505"/>
      <c r="AY60" s="505"/>
      <c r="AZ60" s="505"/>
      <c r="BA60" s="505"/>
      <c r="BB60" s="505"/>
      <c r="BC60" s="506"/>
      <c r="BD60" s="503"/>
      <c r="BE60" s="503"/>
      <c r="BF60" s="503"/>
      <c r="BG60" s="503"/>
      <c r="BH60" s="507"/>
      <c r="BI60" s="507"/>
      <c r="BJ60" s="507"/>
      <c r="BK60" s="507"/>
      <c r="BL60" s="507"/>
      <c r="BM60" s="507"/>
      <c r="BN60" s="507"/>
      <c r="BO60" s="507"/>
      <c r="BP60" s="507"/>
      <c r="BQ60" s="507"/>
      <c r="BR60" s="507"/>
      <c r="BS60" s="507"/>
      <c r="BT60" s="507"/>
      <c r="BU60" s="507"/>
      <c r="BV60" s="507"/>
      <c r="BW60" s="507"/>
      <c r="BX60" s="507"/>
      <c r="BY60" s="508"/>
    </row>
    <row r="61" spans="1:77" s="30" customFormat="1" ht="25.5" customHeight="1" x14ac:dyDescent="0.2">
      <c r="A61" s="499"/>
      <c r="B61" s="500"/>
      <c r="C61" s="500"/>
      <c r="D61" s="500"/>
      <c r="E61" s="501"/>
      <c r="F61" s="501"/>
      <c r="G61" s="501"/>
      <c r="H61" s="501"/>
      <c r="I61" s="501"/>
      <c r="J61" s="501"/>
      <c r="K61" s="501"/>
      <c r="L61" s="501"/>
      <c r="M61" s="501"/>
      <c r="N61" s="501"/>
      <c r="O61" s="501"/>
      <c r="P61" s="501"/>
      <c r="Q61" s="501"/>
      <c r="R61" s="501"/>
      <c r="S61" s="501"/>
      <c r="T61" s="501"/>
      <c r="U61" s="501"/>
      <c r="V61" s="501"/>
      <c r="W61" s="501"/>
      <c r="X61" s="501"/>
      <c r="Y61" s="501"/>
      <c r="Z61" s="502"/>
      <c r="AA61" s="502"/>
      <c r="AB61" s="502"/>
      <c r="AC61" s="502"/>
      <c r="AD61" s="502"/>
      <c r="AE61" s="502"/>
      <c r="AF61" s="502"/>
      <c r="AG61" s="502"/>
      <c r="AH61" s="503"/>
      <c r="AI61" s="503"/>
      <c r="AJ61" s="503"/>
      <c r="AK61" s="503"/>
      <c r="AL61" s="504"/>
      <c r="AM61" s="504"/>
      <c r="AN61" s="504"/>
      <c r="AO61" s="504"/>
      <c r="AP61" s="504"/>
      <c r="AQ61" s="504"/>
      <c r="AR61" s="504"/>
      <c r="AS61" s="504"/>
      <c r="AT61" s="505"/>
      <c r="AU61" s="505"/>
      <c r="AV61" s="505"/>
      <c r="AW61" s="505"/>
      <c r="AX61" s="505"/>
      <c r="AY61" s="505"/>
      <c r="AZ61" s="505"/>
      <c r="BA61" s="505"/>
      <c r="BB61" s="505"/>
      <c r="BC61" s="506"/>
      <c r="BD61" s="503"/>
      <c r="BE61" s="503"/>
      <c r="BF61" s="503"/>
      <c r="BG61" s="503"/>
      <c r="BH61" s="507"/>
      <c r="BI61" s="507"/>
      <c r="BJ61" s="507"/>
      <c r="BK61" s="507"/>
      <c r="BL61" s="507"/>
      <c r="BM61" s="507"/>
      <c r="BN61" s="507"/>
      <c r="BO61" s="507"/>
      <c r="BP61" s="507"/>
      <c r="BQ61" s="507"/>
      <c r="BR61" s="507"/>
      <c r="BS61" s="507"/>
      <c r="BT61" s="507"/>
      <c r="BU61" s="507"/>
      <c r="BV61" s="507"/>
      <c r="BW61" s="507"/>
      <c r="BX61" s="507"/>
      <c r="BY61" s="508"/>
    </row>
    <row r="62" spans="1:77" s="30" customFormat="1" ht="25.5" customHeight="1" x14ac:dyDescent="0.2">
      <c r="A62" s="499"/>
      <c r="B62" s="500"/>
      <c r="C62" s="500"/>
      <c r="D62" s="500"/>
      <c r="E62" s="501"/>
      <c r="F62" s="501"/>
      <c r="G62" s="501"/>
      <c r="H62" s="501"/>
      <c r="I62" s="501"/>
      <c r="J62" s="501"/>
      <c r="K62" s="501"/>
      <c r="L62" s="501"/>
      <c r="M62" s="501"/>
      <c r="N62" s="501"/>
      <c r="O62" s="501"/>
      <c r="P62" s="501"/>
      <c r="Q62" s="501"/>
      <c r="R62" s="501"/>
      <c r="S62" s="501"/>
      <c r="T62" s="501"/>
      <c r="U62" s="501"/>
      <c r="V62" s="501"/>
      <c r="W62" s="501"/>
      <c r="X62" s="501"/>
      <c r="Y62" s="501"/>
      <c r="Z62" s="502"/>
      <c r="AA62" s="502"/>
      <c r="AB62" s="502"/>
      <c r="AC62" s="502"/>
      <c r="AD62" s="502"/>
      <c r="AE62" s="502"/>
      <c r="AF62" s="502"/>
      <c r="AG62" s="502"/>
      <c r="AH62" s="503"/>
      <c r="AI62" s="503"/>
      <c r="AJ62" s="503"/>
      <c r="AK62" s="503"/>
      <c r="AL62" s="504"/>
      <c r="AM62" s="504"/>
      <c r="AN62" s="504"/>
      <c r="AO62" s="504"/>
      <c r="AP62" s="504"/>
      <c r="AQ62" s="504"/>
      <c r="AR62" s="504"/>
      <c r="AS62" s="504"/>
      <c r="AT62" s="505"/>
      <c r="AU62" s="505"/>
      <c r="AV62" s="505"/>
      <c r="AW62" s="505"/>
      <c r="AX62" s="505"/>
      <c r="AY62" s="505"/>
      <c r="AZ62" s="505"/>
      <c r="BA62" s="505"/>
      <c r="BB62" s="505"/>
      <c r="BC62" s="506"/>
      <c r="BD62" s="503"/>
      <c r="BE62" s="503"/>
      <c r="BF62" s="503"/>
      <c r="BG62" s="503"/>
      <c r="BH62" s="507"/>
      <c r="BI62" s="507"/>
      <c r="BJ62" s="507"/>
      <c r="BK62" s="507"/>
      <c r="BL62" s="507"/>
      <c r="BM62" s="507"/>
      <c r="BN62" s="507"/>
      <c r="BO62" s="507"/>
      <c r="BP62" s="507"/>
      <c r="BQ62" s="507"/>
      <c r="BR62" s="507"/>
      <c r="BS62" s="507"/>
      <c r="BT62" s="507"/>
      <c r="BU62" s="507"/>
      <c r="BV62" s="507"/>
      <c r="BW62" s="507"/>
      <c r="BX62" s="507"/>
      <c r="BY62" s="508"/>
    </row>
    <row r="63" spans="1:77" s="30" customFormat="1" ht="25.5" customHeight="1" x14ac:dyDescent="0.2">
      <c r="A63" s="499"/>
      <c r="B63" s="500"/>
      <c r="C63" s="500"/>
      <c r="D63" s="500"/>
      <c r="E63" s="501"/>
      <c r="F63" s="501"/>
      <c r="G63" s="501"/>
      <c r="H63" s="501"/>
      <c r="I63" s="501"/>
      <c r="J63" s="501"/>
      <c r="K63" s="501"/>
      <c r="L63" s="501"/>
      <c r="M63" s="501"/>
      <c r="N63" s="501"/>
      <c r="O63" s="501"/>
      <c r="P63" s="501"/>
      <c r="Q63" s="501"/>
      <c r="R63" s="501"/>
      <c r="S63" s="501"/>
      <c r="T63" s="501"/>
      <c r="U63" s="501"/>
      <c r="V63" s="501"/>
      <c r="W63" s="501"/>
      <c r="X63" s="501"/>
      <c r="Y63" s="501"/>
      <c r="Z63" s="502"/>
      <c r="AA63" s="502"/>
      <c r="AB63" s="502"/>
      <c r="AC63" s="502"/>
      <c r="AD63" s="502"/>
      <c r="AE63" s="502"/>
      <c r="AF63" s="502"/>
      <c r="AG63" s="502"/>
      <c r="AH63" s="503"/>
      <c r="AI63" s="503"/>
      <c r="AJ63" s="503"/>
      <c r="AK63" s="503"/>
      <c r="AL63" s="504"/>
      <c r="AM63" s="504"/>
      <c r="AN63" s="504"/>
      <c r="AO63" s="504"/>
      <c r="AP63" s="504"/>
      <c r="AQ63" s="504"/>
      <c r="AR63" s="504"/>
      <c r="AS63" s="504"/>
      <c r="AT63" s="505"/>
      <c r="AU63" s="505"/>
      <c r="AV63" s="505"/>
      <c r="AW63" s="505"/>
      <c r="AX63" s="505"/>
      <c r="AY63" s="505"/>
      <c r="AZ63" s="505"/>
      <c r="BA63" s="505"/>
      <c r="BB63" s="505"/>
      <c r="BC63" s="506"/>
      <c r="BD63" s="503"/>
      <c r="BE63" s="503"/>
      <c r="BF63" s="503"/>
      <c r="BG63" s="503"/>
      <c r="BH63" s="507"/>
      <c r="BI63" s="507"/>
      <c r="BJ63" s="507"/>
      <c r="BK63" s="507"/>
      <c r="BL63" s="507"/>
      <c r="BM63" s="507"/>
      <c r="BN63" s="507"/>
      <c r="BO63" s="507"/>
      <c r="BP63" s="507"/>
      <c r="BQ63" s="507"/>
      <c r="BR63" s="507"/>
      <c r="BS63" s="507"/>
      <c r="BT63" s="507"/>
      <c r="BU63" s="507"/>
      <c r="BV63" s="507"/>
      <c r="BW63" s="507"/>
      <c r="BX63" s="507"/>
      <c r="BY63" s="508"/>
    </row>
    <row r="64" spans="1:77" s="30" customFormat="1" ht="25.5" customHeight="1" x14ac:dyDescent="0.2">
      <c r="A64" s="499"/>
      <c r="B64" s="500"/>
      <c r="C64" s="500"/>
      <c r="D64" s="500"/>
      <c r="E64" s="501"/>
      <c r="F64" s="501"/>
      <c r="G64" s="501"/>
      <c r="H64" s="501"/>
      <c r="I64" s="501"/>
      <c r="J64" s="501"/>
      <c r="K64" s="501"/>
      <c r="L64" s="501"/>
      <c r="M64" s="501"/>
      <c r="N64" s="501"/>
      <c r="O64" s="501"/>
      <c r="P64" s="501"/>
      <c r="Q64" s="501"/>
      <c r="R64" s="501"/>
      <c r="S64" s="501"/>
      <c r="T64" s="501"/>
      <c r="U64" s="501"/>
      <c r="V64" s="501"/>
      <c r="W64" s="501"/>
      <c r="X64" s="501"/>
      <c r="Y64" s="501"/>
      <c r="Z64" s="502"/>
      <c r="AA64" s="502"/>
      <c r="AB64" s="502"/>
      <c r="AC64" s="502"/>
      <c r="AD64" s="502"/>
      <c r="AE64" s="502"/>
      <c r="AF64" s="502"/>
      <c r="AG64" s="502"/>
      <c r="AH64" s="503"/>
      <c r="AI64" s="503"/>
      <c r="AJ64" s="503"/>
      <c r="AK64" s="503"/>
      <c r="AL64" s="504"/>
      <c r="AM64" s="504"/>
      <c r="AN64" s="504"/>
      <c r="AO64" s="504"/>
      <c r="AP64" s="504"/>
      <c r="AQ64" s="504"/>
      <c r="AR64" s="504"/>
      <c r="AS64" s="504"/>
      <c r="AT64" s="505"/>
      <c r="AU64" s="505"/>
      <c r="AV64" s="505"/>
      <c r="AW64" s="505"/>
      <c r="AX64" s="505"/>
      <c r="AY64" s="505"/>
      <c r="AZ64" s="505"/>
      <c r="BA64" s="505"/>
      <c r="BB64" s="505"/>
      <c r="BC64" s="506"/>
      <c r="BD64" s="503"/>
      <c r="BE64" s="503"/>
      <c r="BF64" s="503"/>
      <c r="BG64" s="503"/>
      <c r="BH64" s="507"/>
      <c r="BI64" s="507"/>
      <c r="BJ64" s="507"/>
      <c r="BK64" s="507"/>
      <c r="BL64" s="507"/>
      <c r="BM64" s="507"/>
      <c r="BN64" s="507"/>
      <c r="BO64" s="507"/>
      <c r="BP64" s="507"/>
      <c r="BQ64" s="507"/>
      <c r="BR64" s="507"/>
      <c r="BS64" s="507"/>
      <c r="BT64" s="507"/>
      <c r="BU64" s="507"/>
      <c r="BV64" s="507"/>
      <c r="BW64" s="507"/>
      <c r="BX64" s="507"/>
      <c r="BY64" s="508"/>
    </row>
    <row r="65" spans="1:77" s="30" customFormat="1" ht="25.5" customHeight="1" x14ac:dyDescent="0.2">
      <c r="A65" s="499"/>
      <c r="B65" s="500"/>
      <c r="C65" s="500"/>
      <c r="D65" s="500"/>
      <c r="E65" s="501"/>
      <c r="F65" s="501"/>
      <c r="G65" s="501"/>
      <c r="H65" s="501"/>
      <c r="I65" s="501"/>
      <c r="J65" s="501"/>
      <c r="K65" s="501"/>
      <c r="L65" s="501"/>
      <c r="M65" s="501"/>
      <c r="N65" s="501"/>
      <c r="O65" s="501"/>
      <c r="P65" s="501"/>
      <c r="Q65" s="501"/>
      <c r="R65" s="501"/>
      <c r="S65" s="501"/>
      <c r="T65" s="501"/>
      <c r="U65" s="501"/>
      <c r="V65" s="501"/>
      <c r="W65" s="501"/>
      <c r="X65" s="501"/>
      <c r="Y65" s="501"/>
      <c r="Z65" s="502"/>
      <c r="AA65" s="502"/>
      <c r="AB65" s="502"/>
      <c r="AC65" s="502"/>
      <c r="AD65" s="502"/>
      <c r="AE65" s="502"/>
      <c r="AF65" s="502"/>
      <c r="AG65" s="502"/>
      <c r="AH65" s="503"/>
      <c r="AI65" s="503"/>
      <c r="AJ65" s="503"/>
      <c r="AK65" s="503"/>
      <c r="AL65" s="504"/>
      <c r="AM65" s="504"/>
      <c r="AN65" s="504"/>
      <c r="AO65" s="504"/>
      <c r="AP65" s="504"/>
      <c r="AQ65" s="504"/>
      <c r="AR65" s="504"/>
      <c r="AS65" s="504"/>
      <c r="AT65" s="505"/>
      <c r="AU65" s="505"/>
      <c r="AV65" s="505"/>
      <c r="AW65" s="505"/>
      <c r="AX65" s="505"/>
      <c r="AY65" s="505"/>
      <c r="AZ65" s="505"/>
      <c r="BA65" s="505"/>
      <c r="BB65" s="505"/>
      <c r="BC65" s="506"/>
      <c r="BD65" s="503"/>
      <c r="BE65" s="503"/>
      <c r="BF65" s="503"/>
      <c r="BG65" s="503"/>
      <c r="BH65" s="507"/>
      <c r="BI65" s="507"/>
      <c r="BJ65" s="507"/>
      <c r="BK65" s="507"/>
      <c r="BL65" s="507"/>
      <c r="BM65" s="507"/>
      <c r="BN65" s="507"/>
      <c r="BO65" s="507"/>
      <c r="BP65" s="507"/>
      <c r="BQ65" s="507"/>
      <c r="BR65" s="507"/>
      <c r="BS65" s="507"/>
      <c r="BT65" s="507"/>
      <c r="BU65" s="507"/>
      <c r="BV65" s="507"/>
      <c r="BW65" s="507"/>
      <c r="BX65" s="507"/>
      <c r="BY65" s="508"/>
    </row>
    <row r="66" spans="1:77" s="30" customFormat="1" ht="25.5" customHeight="1" x14ac:dyDescent="0.2">
      <c r="A66" s="499"/>
      <c r="B66" s="500"/>
      <c r="C66" s="500"/>
      <c r="D66" s="500"/>
      <c r="E66" s="501"/>
      <c r="F66" s="501"/>
      <c r="G66" s="501"/>
      <c r="H66" s="501"/>
      <c r="I66" s="501"/>
      <c r="J66" s="501"/>
      <c r="K66" s="501"/>
      <c r="L66" s="501"/>
      <c r="M66" s="501"/>
      <c r="N66" s="501"/>
      <c r="O66" s="501"/>
      <c r="P66" s="501"/>
      <c r="Q66" s="501"/>
      <c r="R66" s="501"/>
      <c r="S66" s="501"/>
      <c r="T66" s="501"/>
      <c r="U66" s="501"/>
      <c r="V66" s="501"/>
      <c r="W66" s="501"/>
      <c r="X66" s="501"/>
      <c r="Y66" s="501"/>
      <c r="Z66" s="502"/>
      <c r="AA66" s="502"/>
      <c r="AB66" s="502"/>
      <c r="AC66" s="502"/>
      <c r="AD66" s="502"/>
      <c r="AE66" s="502"/>
      <c r="AF66" s="502"/>
      <c r="AG66" s="502"/>
      <c r="AH66" s="503"/>
      <c r="AI66" s="503"/>
      <c r="AJ66" s="503"/>
      <c r="AK66" s="503"/>
      <c r="AL66" s="504"/>
      <c r="AM66" s="504"/>
      <c r="AN66" s="504"/>
      <c r="AO66" s="504"/>
      <c r="AP66" s="504"/>
      <c r="AQ66" s="504"/>
      <c r="AR66" s="504"/>
      <c r="AS66" s="504"/>
      <c r="AT66" s="505"/>
      <c r="AU66" s="505"/>
      <c r="AV66" s="505"/>
      <c r="AW66" s="505"/>
      <c r="AX66" s="505"/>
      <c r="AY66" s="505"/>
      <c r="AZ66" s="505"/>
      <c r="BA66" s="505"/>
      <c r="BB66" s="505"/>
      <c r="BC66" s="506"/>
      <c r="BD66" s="503"/>
      <c r="BE66" s="503"/>
      <c r="BF66" s="503"/>
      <c r="BG66" s="503"/>
      <c r="BH66" s="507"/>
      <c r="BI66" s="507"/>
      <c r="BJ66" s="507"/>
      <c r="BK66" s="507"/>
      <c r="BL66" s="507"/>
      <c r="BM66" s="507"/>
      <c r="BN66" s="507"/>
      <c r="BO66" s="507"/>
      <c r="BP66" s="507"/>
      <c r="BQ66" s="507"/>
      <c r="BR66" s="507"/>
      <c r="BS66" s="507"/>
      <c r="BT66" s="507"/>
      <c r="BU66" s="507"/>
      <c r="BV66" s="507"/>
      <c r="BW66" s="507"/>
      <c r="BX66" s="507"/>
      <c r="BY66" s="508"/>
    </row>
    <row r="67" spans="1:77" s="30" customFormat="1" ht="25.5" customHeight="1" x14ac:dyDescent="0.2">
      <c r="A67" s="499"/>
      <c r="B67" s="500"/>
      <c r="C67" s="500"/>
      <c r="D67" s="500"/>
      <c r="E67" s="501"/>
      <c r="F67" s="501"/>
      <c r="G67" s="501"/>
      <c r="H67" s="501"/>
      <c r="I67" s="501"/>
      <c r="J67" s="501"/>
      <c r="K67" s="501"/>
      <c r="L67" s="501"/>
      <c r="M67" s="501"/>
      <c r="N67" s="501"/>
      <c r="O67" s="501"/>
      <c r="P67" s="501"/>
      <c r="Q67" s="501"/>
      <c r="R67" s="501"/>
      <c r="S67" s="501"/>
      <c r="T67" s="501"/>
      <c r="U67" s="501"/>
      <c r="V67" s="501"/>
      <c r="W67" s="501"/>
      <c r="X67" s="501"/>
      <c r="Y67" s="501"/>
      <c r="Z67" s="502"/>
      <c r="AA67" s="502"/>
      <c r="AB67" s="502"/>
      <c r="AC67" s="502"/>
      <c r="AD67" s="502"/>
      <c r="AE67" s="502"/>
      <c r="AF67" s="502"/>
      <c r="AG67" s="502"/>
      <c r="AH67" s="503"/>
      <c r="AI67" s="503"/>
      <c r="AJ67" s="503"/>
      <c r="AK67" s="503"/>
      <c r="AL67" s="504"/>
      <c r="AM67" s="504"/>
      <c r="AN67" s="504"/>
      <c r="AO67" s="504"/>
      <c r="AP67" s="504"/>
      <c r="AQ67" s="504"/>
      <c r="AR67" s="504"/>
      <c r="AS67" s="504"/>
      <c r="AT67" s="505"/>
      <c r="AU67" s="505"/>
      <c r="AV67" s="505"/>
      <c r="AW67" s="505"/>
      <c r="AX67" s="505"/>
      <c r="AY67" s="505"/>
      <c r="AZ67" s="505"/>
      <c r="BA67" s="505"/>
      <c r="BB67" s="505"/>
      <c r="BC67" s="506"/>
      <c r="BD67" s="503"/>
      <c r="BE67" s="503"/>
      <c r="BF67" s="503"/>
      <c r="BG67" s="503"/>
      <c r="BH67" s="507"/>
      <c r="BI67" s="507"/>
      <c r="BJ67" s="507"/>
      <c r="BK67" s="507"/>
      <c r="BL67" s="507"/>
      <c r="BM67" s="507"/>
      <c r="BN67" s="507"/>
      <c r="BO67" s="507"/>
      <c r="BP67" s="507"/>
      <c r="BQ67" s="507"/>
      <c r="BR67" s="507"/>
      <c r="BS67" s="507"/>
      <c r="BT67" s="507"/>
      <c r="BU67" s="507"/>
      <c r="BV67" s="507"/>
      <c r="BW67" s="507"/>
      <c r="BX67" s="507"/>
      <c r="BY67" s="508"/>
    </row>
    <row r="68" spans="1:77" s="30" customFormat="1" ht="25.5" customHeight="1" x14ac:dyDescent="0.2">
      <c r="A68" s="499"/>
      <c r="B68" s="500"/>
      <c r="C68" s="500"/>
      <c r="D68" s="500"/>
      <c r="E68" s="501"/>
      <c r="F68" s="501"/>
      <c r="G68" s="501"/>
      <c r="H68" s="501"/>
      <c r="I68" s="501"/>
      <c r="J68" s="501"/>
      <c r="K68" s="501"/>
      <c r="L68" s="501"/>
      <c r="M68" s="501"/>
      <c r="N68" s="501"/>
      <c r="O68" s="501"/>
      <c r="P68" s="501"/>
      <c r="Q68" s="501"/>
      <c r="R68" s="501"/>
      <c r="S68" s="501"/>
      <c r="T68" s="501"/>
      <c r="U68" s="501"/>
      <c r="V68" s="501"/>
      <c r="W68" s="501"/>
      <c r="X68" s="501"/>
      <c r="Y68" s="501"/>
      <c r="Z68" s="502"/>
      <c r="AA68" s="502"/>
      <c r="AB68" s="502"/>
      <c r="AC68" s="502"/>
      <c r="AD68" s="502"/>
      <c r="AE68" s="502"/>
      <c r="AF68" s="502"/>
      <c r="AG68" s="502"/>
      <c r="AH68" s="503"/>
      <c r="AI68" s="503"/>
      <c r="AJ68" s="503"/>
      <c r="AK68" s="503"/>
      <c r="AL68" s="504"/>
      <c r="AM68" s="504"/>
      <c r="AN68" s="504"/>
      <c r="AO68" s="504"/>
      <c r="AP68" s="504"/>
      <c r="AQ68" s="504"/>
      <c r="AR68" s="504"/>
      <c r="AS68" s="504"/>
      <c r="AT68" s="505"/>
      <c r="AU68" s="505"/>
      <c r="AV68" s="505"/>
      <c r="AW68" s="505"/>
      <c r="AX68" s="505"/>
      <c r="AY68" s="505"/>
      <c r="AZ68" s="505"/>
      <c r="BA68" s="505"/>
      <c r="BB68" s="505"/>
      <c r="BC68" s="506"/>
      <c r="BD68" s="503"/>
      <c r="BE68" s="503"/>
      <c r="BF68" s="503"/>
      <c r="BG68" s="503"/>
      <c r="BH68" s="507"/>
      <c r="BI68" s="507"/>
      <c r="BJ68" s="507"/>
      <c r="BK68" s="507"/>
      <c r="BL68" s="507"/>
      <c r="BM68" s="507"/>
      <c r="BN68" s="507"/>
      <c r="BO68" s="507"/>
      <c r="BP68" s="507"/>
      <c r="BQ68" s="507"/>
      <c r="BR68" s="507"/>
      <c r="BS68" s="507"/>
      <c r="BT68" s="507"/>
      <c r="BU68" s="507"/>
      <c r="BV68" s="507"/>
      <c r="BW68" s="507"/>
      <c r="BX68" s="507"/>
      <c r="BY68" s="508"/>
    </row>
    <row r="69" spans="1:77" s="30" customFormat="1" ht="25.5" customHeight="1" x14ac:dyDescent="0.2">
      <c r="A69" s="499"/>
      <c r="B69" s="500"/>
      <c r="C69" s="500"/>
      <c r="D69" s="500"/>
      <c r="E69" s="501"/>
      <c r="F69" s="501"/>
      <c r="G69" s="501"/>
      <c r="H69" s="501"/>
      <c r="I69" s="501"/>
      <c r="J69" s="501"/>
      <c r="K69" s="501"/>
      <c r="L69" s="501"/>
      <c r="M69" s="501"/>
      <c r="N69" s="501"/>
      <c r="O69" s="501"/>
      <c r="P69" s="501"/>
      <c r="Q69" s="501"/>
      <c r="R69" s="501"/>
      <c r="S69" s="501"/>
      <c r="T69" s="501"/>
      <c r="U69" s="501"/>
      <c r="V69" s="501"/>
      <c r="W69" s="501"/>
      <c r="X69" s="501"/>
      <c r="Y69" s="501"/>
      <c r="Z69" s="502"/>
      <c r="AA69" s="502"/>
      <c r="AB69" s="502"/>
      <c r="AC69" s="502"/>
      <c r="AD69" s="502"/>
      <c r="AE69" s="502"/>
      <c r="AF69" s="502"/>
      <c r="AG69" s="502"/>
      <c r="AH69" s="503"/>
      <c r="AI69" s="503"/>
      <c r="AJ69" s="503"/>
      <c r="AK69" s="503"/>
      <c r="AL69" s="504"/>
      <c r="AM69" s="504"/>
      <c r="AN69" s="504"/>
      <c r="AO69" s="504"/>
      <c r="AP69" s="504"/>
      <c r="AQ69" s="504"/>
      <c r="AR69" s="504"/>
      <c r="AS69" s="504"/>
      <c r="AT69" s="505"/>
      <c r="AU69" s="505"/>
      <c r="AV69" s="505"/>
      <c r="AW69" s="505"/>
      <c r="AX69" s="505"/>
      <c r="AY69" s="505"/>
      <c r="AZ69" s="505"/>
      <c r="BA69" s="505"/>
      <c r="BB69" s="505"/>
      <c r="BC69" s="506"/>
      <c r="BD69" s="503"/>
      <c r="BE69" s="503"/>
      <c r="BF69" s="503"/>
      <c r="BG69" s="503"/>
      <c r="BH69" s="507"/>
      <c r="BI69" s="507"/>
      <c r="BJ69" s="507"/>
      <c r="BK69" s="507"/>
      <c r="BL69" s="507"/>
      <c r="BM69" s="507"/>
      <c r="BN69" s="507"/>
      <c r="BO69" s="507"/>
      <c r="BP69" s="507"/>
      <c r="BQ69" s="507"/>
      <c r="BR69" s="507"/>
      <c r="BS69" s="507"/>
      <c r="BT69" s="507"/>
      <c r="BU69" s="507"/>
      <c r="BV69" s="507"/>
      <c r="BW69" s="507"/>
      <c r="BX69" s="507"/>
      <c r="BY69" s="508"/>
    </row>
    <row r="70" spans="1:77" s="30" customFormat="1" ht="26.25" customHeight="1" x14ac:dyDescent="0.2">
      <c r="A70" s="406" t="s">
        <v>308</v>
      </c>
      <c r="B70" s="407"/>
      <c r="C70" s="407"/>
      <c r="D70" s="407"/>
      <c r="E70" s="407"/>
      <c r="F70" s="407"/>
      <c r="G70" s="407"/>
      <c r="H70" s="407"/>
      <c r="I70" s="407"/>
      <c r="J70" s="407"/>
      <c r="K70" s="407"/>
      <c r="L70" s="407"/>
      <c r="M70" s="407"/>
      <c r="N70" s="407"/>
      <c r="O70" s="407"/>
      <c r="P70" s="407"/>
      <c r="Q70" s="407"/>
      <c r="R70" s="407"/>
      <c r="S70" s="407"/>
      <c r="T70" s="407"/>
      <c r="U70" s="407"/>
      <c r="V70" s="407"/>
      <c r="W70" s="407"/>
      <c r="X70" s="407"/>
      <c r="Y70" s="407"/>
      <c r="Z70" s="407"/>
      <c r="AA70" s="407"/>
      <c r="AB70" s="407"/>
      <c r="AC70" s="407"/>
      <c r="AD70" s="407"/>
      <c r="AE70" s="407"/>
      <c r="AF70" s="407"/>
      <c r="AG70" s="407"/>
      <c r="AH70" s="407"/>
      <c r="AI70" s="407"/>
      <c r="AJ70" s="407"/>
      <c r="AK70" s="407"/>
      <c r="AL70" s="407"/>
      <c r="AM70" s="407"/>
      <c r="AN70" s="407"/>
      <c r="AO70" s="407"/>
      <c r="AP70" s="407"/>
      <c r="AQ70" s="407"/>
      <c r="AR70" s="407"/>
      <c r="AS70" s="407"/>
      <c r="AT70" s="408">
        <f>SUM(AT50:BB69)</f>
        <v>0</v>
      </c>
      <c r="AU70" s="408"/>
      <c r="AV70" s="408"/>
      <c r="AW70" s="408"/>
      <c r="AX70" s="408"/>
      <c r="AY70" s="408"/>
      <c r="AZ70" s="408"/>
      <c r="BA70" s="408"/>
      <c r="BB70" s="408"/>
      <c r="BC70" s="509"/>
      <c r="BD70" s="509"/>
      <c r="BE70" s="509"/>
      <c r="BF70" s="509"/>
      <c r="BG70" s="509"/>
      <c r="BH70" s="509"/>
      <c r="BI70" s="509"/>
      <c r="BJ70" s="509"/>
      <c r="BK70" s="509"/>
      <c r="BL70" s="509"/>
      <c r="BM70" s="509"/>
      <c r="BN70" s="509"/>
      <c r="BO70" s="509"/>
      <c r="BP70" s="509"/>
      <c r="BQ70" s="509"/>
      <c r="BR70" s="509"/>
      <c r="BS70" s="509"/>
      <c r="BT70" s="509"/>
      <c r="BU70" s="509"/>
      <c r="BV70" s="509"/>
      <c r="BW70" s="509"/>
      <c r="BX70" s="509"/>
      <c r="BY70" s="510"/>
    </row>
    <row r="71" spans="1:77" s="30" customFormat="1" ht="11.25" customHeight="1" x14ac:dyDescent="0.2">
      <c r="A71" s="259"/>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60"/>
      <c r="AA71" s="259"/>
      <c r="AB71" s="259"/>
      <c r="AC71" s="259"/>
      <c r="AD71" s="259"/>
      <c r="AE71" s="259"/>
      <c r="AF71" s="259"/>
      <c r="AG71" s="259"/>
      <c r="AH71" s="259"/>
      <c r="AI71" s="259"/>
      <c r="AJ71" s="259"/>
      <c r="AK71" s="259"/>
      <c r="AL71" s="259"/>
      <c r="AM71" s="259"/>
      <c r="AN71" s="259"/>
      <c r="AO71" s="259"/>
      <c r="AP71" s="259"/>
      <c r="AQ71" s="259"/>
      <c r="AR71" s="259"/>
      <c r="AS71" s="259"/>
      <c r="AT71" s="261"/>
      <c r="AU71" s="261"/>
      <c r="AV71" s="261"/>
      <c r="AW71" s="261"/>
      <c r="AX71" s="261"/>
      <c r="AY71" s="261"/>
      <c r="AZ71" s="261"/>
      <c r="BA71" s="261"/>
      <c r="BB71" s="261"/>
      <c r="BC71" s="262"/>
      <c r="BD71" s="262"/>
      <c r="BE71" s="262"/>
      <c r="BF71" s="262"/>
      <c r="BG71" s="262"/>
      <c r="BH71" s="262"/>
      <c r="BI71" s="262"/>
      <c r="BJ71" s="262"/>
      <c r="BK71" s="262"/>
      <c r="BL71" s="262"/>
      <c r="BM71" s="262"/>
      <c r="BN71" s="262"/>
      <c r="BO71" s="262"/>
      <c r="BP71" s="262"/>
      <c r="BQ71" s="262"/>
      <c r="BR71" s="262"/>
      <c r="BS71" s="262"/>
      <c r="BT71" s="262"/>
      <c r="BU71" s="262"/>
      <c r="BV71" s="262"/>
      <c r="BW71" s="262"/>
      <c r="BX71" s="262"/>
      <c r="BY71" s="262"/>
    </row>
    <row r="72" spans="1:77" ht="25.5" customHeight="1" x14ac:dyDescent="0.2">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263"/>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26" t="s">
        <v>36</v>
      </c>
    </row>
    <row r="73" spans="1:77" ht="17.25" customHeight="1" x14ac:dyDescent="0.2">
      <c r="AJ73" s="280" t="s">
        <v>16</v>
      </c>
      <c r="AK73" s="280"/>
      <c r="AL73" s="280"/>
      <c r="AM73" s="280"/>
      <c r="AN73" s="280"/>
      <c r="AO73" s="280"/>
      <c r="AP73" s="280"/>
      <c r="AQ73" s="280"/>
      <c r="AR73" s="280"/>
      <c r="AS73" s="280"/>
      <c r="AT73" s="280"/>
      <c r="AU73" s="280"/>
      <c r="AV73" s="280"/>
      <c r="AW73" s="280"/>
      <c r="AX73" s="280" t="s">
        <v>17</v>
      </c>
      <c r="AY73" s="280"/>
      <c r="AZ73" s="280"/>
      <c r="BA73" s="280"/>
      <c r="BB73" s="280"/>
      <c r="BC73" s="280"/>
      <c r="BD73" s="280"/>
      <c r="BE73" s="280"/>
      <c r="BF73" s="280"/>
      <c r="BG73" s="280"/>
      <c r="BH73" s="280"/>
      <c r="BI73" s="280"/>
      <c r="BJ73" s="280"/>
      <c r="BK73" s="280"/>
      <c r="BL73" s="411" t="s">
        <v>18</v>
      </c>
      <c r="BM73" s="411"/>
      <c r="BN73" s="411"/>
      <c r="BO73" s="411"/>
      <c r="BP73" s="411"/>
      <c r="BQ73" s="411"/>
      <c r="BR73" s="411"/>
      <c r="BS73" s="411" t="s">
        <v>22</v>
      </c>
      <c r="BT73" s="411"/>
      <c r="BU73" s="411"/>
      <c r="BV73" s="411"/>
      <c r="BW73" s="411"/>
      <c r="BX73" s="411"/>
      <c r="BY73" s="411"/>
    </row>
    <row r="74" spans="1:77" ht="50.25" customHeight="1" x14ac:dyDescent="0.2">
      <c r="A74" s="412"/>
      <c r="B74" s="412"/>
      <c r="C74" s="412"/>
      <c r="D74" s="412"/>
      <c r="E74" s="412"/>
      <c r="F74" s="412"/>
      <c r="G74" s="412"/>
      <c r="H74" s="412"/>
      <c r="I74" s="412"/>
      <c r="J74" s="412"/>
      <c r="K74" s="412"/>
      <c r="L74" s="412"/>
      <c r="M74" s="412"/>
      <c r="N74" s="412"/>
      <c r="O74" s="412"/>
      <c r="P74" s="412"/>
      <c r="Q74" s="412"/>
      <c r="R74" s="412"/>
      <c r="S74" s="412"/>
      <c r="T74" s="412"/>
      <c r="U74" s="412"/>
      <c r="V74" s="412"/>
      <c r="W74" s="412"/>
      <c r="X74" s="412"/>
      <c r="Y74" s="412"/>
      <c r="Z74" s="412"/>
      <c r="AA74" s="412"/>
      <c r="AB74" s="412"/>
      <c r="AC74" s="412"/>
      <c r="AD74" s="412"/>
      <c r="AE74" s="412"/>
      <c r="AF74" s="412"/>
      <c r="AG74" s="412"/>
      <c r="AH74" s="412"/>
      <c r="AI74" s="412"/>
      <c r="AJ74" s="271"/>
      <c r="AK74" s="271"/>
      <c r="AL74" s="271"/>
      <c r="AM74" s="271"/>
      <c r="AN74" s="271"/>
      <c r="AO74" s="271"/>
      <c r="AP74" s="271"/>
      <c r="AQ74" s="271"/>
      <c r="AR74" s="271"/>
      <c r="AS74" s="271"/>
      <c r="AT74" s="271"/>
      <c r="AU74" s="271"/>
      <c r="AV74" s="271"/>
      <c r="AW74" s="271"/>
      <c r="AX74" s="271"/>
      <c r="AY74" s="271"/>
      <c r="AZ74" s="271"/>
      <c r="BA74" s="271"/>
      <c r="BB74" s="271"/>
      <c r="BC74" s="271"/>
      <c r="BD74" s="271"/>
      <c r="BE74" s="271"/>
      <c r="BF74" s="271"/>
      <c r="BG74" s="271"/>
      <c r="BH74" s="271"/>
      <c r="BI74" s="271"/>
      <c r="BJ74" s="271"/>
      <c r="BK74" s="271"/>
      <c r="BL74" s="271"/>
      <c r="BM74" s="271"/>
      <c r="BN74" s="271"/>
      <c r="BO74" s="271"/>
      <c r="BP74" s="271"/>
      <c r="BQ74" s="271"/>
      <c r="BR74" s="271"/>
      <c r="BS74" s="271"/>
      <c r="BT74" s="271"/>
      <c r="BU74" s="271"/>
      <c r="BV74" s="271"/>
      <c r="BW74" s="271"/>
      <c r="BX74" s="271"/>
      <c r="BY74" s="271"/>
    </row>
    <row r="75" spans="1:77" ht="15" customHeight="1" x14ac:dyDescent="0.2">
      <c r="Z75" s="387" t="s">
        <v>51</v>
      </c>
      <c r="AA75" s="387"/>
      <c r="AB75" s="387"/>
      <c r="AC75" s="387"/>
      <c r="AD75" s="387"/>
      <c r="AE75" s="387"/>
      <c r="AF75" s="387"/>
      <c r="AG75" s="387"/>
      <c r="AH75" s="387"/>
      <c r="AI75" s="387"/>
      <c r="AJ75" s="387"/>
      <c r="AK75" s="387"/>
      <c r="AL75" s="387"/>
      <c r="AM75" s="387"/>
      <c r="AN75" s="387"/>
      <c r="AO75" s="387"/>
      <c r="AP75" s="387"/>
      <c r="AQ75" s="387"/>
      <c r="AR75" s="387"/>
      <c r="AS75" s="387"/>
      <c r="AT75" s="387"/>
      <c r="AU75" s="387"/>
      <c r="AV75" s="387"/>
      <c r="AW75" s="387"/>
      <c r="AX75" s="387"/>
      <c r="AY75" s="387"/>
      <c r="AZ75" s="387"/>
      <c r="BA75" s="387"/>
      <c r="BE75" s="389" t="s">
        <v>70</v>
      </c>
      <c r="BF75" s="389"/>
      <c r="BG75" s="389"/>
      <c r="BH75" s="389"/>
      <c r="BI75" s="389"/>
      <c r="BJ75" s="389"/>
      <c r="BK75" s="389"/>
      <c r="BL75" s="389"/>
      <c r="BM75" s="389"/>
      <c r="BN75" s="389"/>
      <c r="BO75" s="389"/>
      <c r="BP75" s="389"/>
      <c r="BQ75" s="389"/>
      <c r="BR75" s="389"/>
      <c r="BS75" s="511" t="s">
        <v>68</v>
      </c>
      <c r="BT75" s="511"/>
      <c r="BU75" s="511"/>
      <c r="BV75" s="511"/>
      <c r="BW75" s="511"/>
      <c r="BX75" s="511"/>
      <c r="BY75" s="511"/>
    </row>
    <row r="76" spans="1:77" ht="27.6" customHeight="1" thickBot="1" x14ac:dyDescent="0.25">
      <c r="I76" s="21"/>
      <c r="J76" s="21"/>
      <c r="K76" s="21"/>
      <c r="L76" s="21"/>
      <c r="M76" s="21"/>
      <c r="N76" s="21"/>
      <c r="O76" s="21"/>
      <c r="P76" s="21"/>
      <c r="Q76" s="21"/>
      <c r="R76" s="21"/>
      <c r="S76" s="21"/>
      <c r="T76" s="21"/>
      <c r="U76" s="21"/>
      <c r="V76" s="21"/>
      <c r="W76" s="21"/>
      <c r="X76" s="21"/>
      <c r="Y76" s="21"/>
      <c r="Z76" s="388"/>
      <c r="AA76" s="388"/>
      <c r="AB76" s="388"/>
      <c r="AC76" s="388"/>
      <c r="AD76" s="388"/>
      <c r="AE76" s="388"/>
      <c r="AF76" s="388"/>
      <c r="AG76" s="388"/>
      <c r="AH76" s="388"/>
      <c r="AI76" s="388"/>
      <c r="AJ76" s="388"/>
      <c r="AK76" s="388"/>
      <c r="AL76" s="388"/>
      <c r="AM76" s="388"/>
      <c r="AN76" s="388"/>
      <c r="AO76" s="388"/>
      <c r="AP76" s="388"/>
      <c r="AQ76" s="388"/>
      <c r="AR76" s="388"/>
      <c r="AS76" s="388"/>
      <c r="AT76" s="388"/>
      <c r="AU76" s="388"/>
      <c r="AV76" s="388"/>
      <c r="AW76" s="388"/>
      <c r="AX76" s="388"/>
      <c r="AY76" s="388"/>
      <c r="AZ76" s="388"/>
      <c r="BA76" s="388"/>
      <c r="BB76" s="21"/>
      <c r="BC76" s="21"/>
      <c r="BD76" s="21"/>
      <c r="BE76" s="50"/>
      <c r="BF76" s="50"/>
      <c r="BG76" s="391"/>
      <c r="BH76" s="391"/>
      <c r="BI76" s="391"/>
      <c r="BJ76" s="391"/>
      <c r="BK76" s="391"/>
      <c r="BL76" s="391"/>
      <c r="BM76" s="391"/>
      <c r="BN76" s="391"/>
      <c r="BO76" s="391"/>
      <c r="BP76" s="391"/>
      <c r="BQ76" s="392"/>
      <c r="BR76" s="392"/>
      <c r="BS76" s="392"/>
      <c r="BT76" s="392"/>
      <c r="BU76" s="392"/>
      <c r="BV76" s="392"/>
      <c r="BW76" s="392"/>
      <c r="BX76" s="392"/>
      <c r="BY76" s="392"/>
    </row>
    <row r="77" spans="1:77" ht="16.2" customHeight="1" thickTop="1" x14ac:dyDescent="0.2">
      <c r="I77" s="21"/>
      <c r="J77" s="21"/>
      <c r="K77" s="21"/>
      <c r="L77" s="21"/>
      <c r="M77" s="21"/>
      <c r="N77" s="21"/>
      <c r="O77" s="21"/>
      <c r="P77" s="21"/>
      <c r="Q77" s="21"/>
      <c r="R77" s="21"/>
      <c r="S77" s="21"/>
      <c r="T77" s="21"/>
      <c r="U77" s="21"/>
      <c r="V77" s="21"/>
      <c r="W77" s="21"/>
      <c r="X77" s="21"/>
      <c r="Y77" s="21"/>
      <c r="Z77" s="140"/>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1"/>
      <c r="BC77" s="21"/>
      <c r="BD77" s="21"/>
      <c r="BE77" s="20" t="s">
        <v>48</v>
      </c>
      <c r="BG77" s="24"/>
      <c r="BH77" s="24"/>
      <c r="BI77" s="58"/>
      <c r="BJ77" s="512">
        <f>請求書YA01!BH77</f>
        <v>0</v>
      </c>
      <c r="BK77" s="512"/>
      <c r="BL77" s="512"/>
      <c r="BM77" s="512"/>
      <c r="BN77" s="58"/>
      <c r="BO77" s="58" t="s">
        <v>0</v>
      </c>
      <c r="BP77" s="513">
        <f>請求書YA01!BN77</f>
        <v>0</v>
      </c>
      <c r="BQ77" s="513"/>
      <c r="BR77" s="513"/>
      <c r="BS77" s="58"/>
      <c r="BT77" s="58" t="s">
        <v>3</v>
      </c>
      <c r="BU77" s="513">
        <f>請求書YA01!BS77</f>
        <v>0</v>
      </c>
      <c r="BV77" s="513"/>
      <c r="BW77" s="513"/>
      <c r="BX77" s="58"/>
      <c r="BY77" s="58" t="s">
        <v>2</v>
      </c>
    </row>
    <row r="78" spans="1:77" ht="18.600000000000001" customHeight="1" x14ac:dyDescent="0.2">
      <c r="A78" s="370" t="s">
        <v>47</v>
      </c>
      <c r="B78" s="370"/>
      <c r="C78" s="370"/>
      <c r="D78" s="370"/>
      <c r="E78" s="370"/>
      <c r="F78" s="370"/>
      <c r="G78" s="370"/>
      <c r="H78" s="370"/>
      <c r="I78" s="370"/>
      <c r="J78" s="370"/>
      <c r="K78" s="370"/>
      <c r="L78" s="370"/>
      <c r="M78" s="370"/>
      <c r="N78" s="370"/>
      <c r="O78" s="370"/>
      <c r="P78" s="370"/>
      <c r="Q78" s="370"/>
      <c r="R78" s="370"/>
      <c r="S78" s="23"/>
      <c r="T78" s="23"/>
      <c r="U78" s="23"/>
      <c r="V78" s="23"/>
      <c r="W78" s="23"/>
      <c r="AE78" s="24"/>
      <c r="AF78" s="24"/>
      <c r="AG78" s="24"/>
      <c r="AH78" s="24"/>
      <c r="AI78" s="24"/>
      <c r="AJ78" s="24"/>
      <c r="AK78" s="24"/>
      <c r="AL78" s="24"/>
      <c r="AM78" s="24"/>
      <c r="AN78" s="24"/>
      <c r="AO78" s="24"/>
      <c r="AP78" s="24"/>
      <c r="AQ78" s="24"/>
      <c r="AR78" s="24"/>
      <c r="AS78" s="24"/>
      <c r="AT78" s="24"/>
      <c r="AU78" s="24"/>
      <c r="AV78" s="24"/>
      <c r="AW78" s="24"/>
      <c r="AX78" s="24"/>
      <c r="AY78" s="24"/>
      <c r="BB78" s="24"/>
      <c r="BC78" s="24"/>
      <c r="BD78" s="24"/>
      <c r="BE78" s="49"/>
      <c r="BF78" s="30"/>
      <c r="BG78" s="30"/>
      <c r="BH78" s="30"/>
      <c r="BI78" s="30"/>
      <c r="BJ78" s="30"/>
      <c r="BK78" s="30"/>
      <c r="BL78" s="30"/>
      <c r="BM78" s="30"/>
      <c r="BN78" s="30"/>
      <c r="BO78" s="30"/>
      <c r="BP78" s="30"/>
      <c r="BQ78" s="30"/>
      <c r="BR78" s="30"/>
      <c r="BS78" s="30"/>
      <c r="BT78" s="30"/>
      <c r="BU78" s="30"/>
      <c r="BV78" s="30"/>
      <c r="BW78" s="30"/>
      <c r="BX78" s="30"/>
      <c r="BY78" s="30"/>
    </row>
    <row r="79" spans="1:77" ht="9.75" customHeight="1" x14ac:dyDescent="0.2">
      <c r="A79" s="27"/>
      <c r="B79" s="27"/>
      <c r="C79" s="27"/>
      <c r="D79" s="27"/>
      <c r="E79" s="27"/>
      <c r="F79" s="27"/>
      <c r="G79" s="27"/>
      <c r="H79" s="27"/>
      <c r="I79" s="27"/>
      <c r="J79" s="27"/>
      <c r="K79" s="27"/>
      <c r="L79" s="27"/>
      <c r="M79" s="27"/>
      <c r="N79" s="27"/>
      <c r="O79" s="27"/>
      <c r="P79" s="27"/>
      <c r="Q79" s="23"/>
      <c r="R79" s="23"/>
      <c r="S79" s="23"/>
      <c r="T79" s="23"/>
      <c r="U79" s="23"/>
      <c r="V79" s="23"/>
      <c r="W79" s="23"/>
    </row>
    <row r="80" spans="1:77" ht="24" customHeight="1" x14ac:dyDescent="0.2">
      <c r="A80" s="383">
        <f>請求書YA01!A5</f>
        <v>0</v>
      </c>
      <c r="B80" s="383"/>
      <c r="C80" s="383"/>
      <c r="D80" s="383"/>
      <c r="E80" s="383"/>
      <c r="F80" s="383"/>
      <c r="G80" s="383"/>
      <c r="H80" s="383"/>
      <c r="I80" s="383"/>
      <c r="J80" s="383"/>
      <c r="K80" s="383"/>
      <c r="L80" s="383"/>
      <c r="M80" s="383"/>
      <c r="N80" s="383"/>
      <c r="O80" s="383"/>
      <c r="P80" s="383"/>
      <c r="Q80" s="383"/>
      <c r="R80" s="383"/>
      <c r="S80" s="383"/>
      <c r="T80" s="383"/>
      <c r="U80" s="383"/>
      <c r="V80" s="383"/>
      <c r="W80" s="383"/>
      <c r="X80" s="383"/>
      <c r="Y80" s="383"/>
      <c r="Z80" s="383"/>
      <c r="AA80" s="383"/>
      <c r="AB80" s="383"/>
      <c r="AC80" s="383"/>
      <c r="AD80" s="383"/>
      <c r="AE80" s="383"/>
      <c r="AF80" s="384" t="str">
        <f>請求書YA01!AC5</f>
        <v>作業所</v>
      </c>
      <c r="AG80" s="384"/>
      <c r="AH80" s="384"/>
      <c r="AI80" s="384"/>
      <c r="AJ80" s="384"/>
      <c r="AK80" s="384"/>
      <c r="AL80" s="384"/>
      <c r="AM80" s="384"/>
      <c r="AS80" s="28" t="s">
        <v>314</v>
      </c>
      <c r="AT80" s="139"/>
      <c r="AU80" s="139"/>
      <c r="AW80" s="385">
        <f>請求書YA01!AS5</f>
        <v>0</v>
      </c>
      <c r="AX80" s="385"/>
      <c r="AY80" s="385"/>
      <c r="AZ80" s="385"/>
      <c r="BA80" s="385"/>
      <c r="BB80" s="385"/>
      <c r="BC80" s="385"/>
      <c r="BD80" s="385"/>
      <c r="BE80" s="385"/>
      <c r="BF80" s="385"/>
      <c r="BG80" s="385"/>
      <c r="BH80" s="385"/>
      <c r="BI80" s="385"/>
      <c r="BJ80" s="385"/>
      <c r="BK80" s="385"/>
      <c r="BL80" s="385"/>
      <c r="BM80" s="385"/>
      <c r="BN80" s="385"/>
      <c r="BO80" s="385"/>
      <c r="BP80" s="385"/>
      <c r="BQ80" s="385"/>
      <c r="BR80" s="385"/>
      <c r="BS80" s="385"/>
      <c r="BT80" s="385"/>
      <c r="BU80" s="385"/>
      <c r="BV80" s="385"/>
      <c r="BW80" s="385"/>
      <c r="BX80" s="385"/>
      <c r="BY80" s="385"/>
    </row>
    <row r="81" spans="1:77" ht="19.8" customHeight="1" x14ac:dyDescent="0.2">
      <c r="AS81" s="28" t="s">
        <v>315</v>
      </c>
      <c r="AT81" s="28"/>
      <c r="AU81" s="28"/>
      <c r="AV81" s="30"/>
      <c r="AW81" s="386">
        <f>請求書YA01!AS6</f>
        <v>0</v>
      </c>
      <c r="AX81" s="386"/>
      <c r="AY81" s="386"/>
      <c r="AZ81" s="386"/>
      <c r="BA81" s="386"/>
      <c r="BB81" s="386"/>
      <c r="BC81" s="386"/>
      <c r="BD81" s="386"/>
      <c r="BE81" s="386"/>
      <c r="BF81" s="386"/>
      <c r="BG81" s="386"/>
      <c r="BH81" s="386"/>
      <c r="BI81" s="386"/>
      <c r="BJ81" s="386"/>
      <c r="BK81" s="386"/>
      <c r="BL81" s="386"/>
      <c r="BM81" s="386"/>
      <c r="BN81" s="386"/>
      <c r="BO81" s="386"/>
      <c r="BP81" s="386"/>
      <c r="BQ81" s="386"/>
      <c r="BR81" s="386"/>
      <c r="BS81" s="386"/>
      <c r="BT81" s="386"/>
      <c r="BU81" s="386"/>
      <c r="BV81" s="386"/>
      <c r="BW81" s="386"/>
      <c r="BX81" s="386"/>
      <c r="BY81" s="386"/>
    </row>
    <row r="82" spans="1:77" ht="18" customHeight="1" x14ac:dyDescent="0.2">
      <c r="AS82" s="28" t="s">
        <v>316</v>
      </c>
      <c r="AT82" s="28"/>
      <c r="AU82" s="28"/>
      <c r="AV82" s="31"/>
      <c r="AW82" s="385">
        <f>請求書YA01!AS7</f>
        <v>0</v>
      </c>
      <c r="AX82" s="385"/>
      <c r="AY82" s="385"/>
      <c r="AZ82" s="385"/>
      <c r="BA82" s="385"/>
      <c r="BB82" s="385"/>
      <c r="BC82" s="385"/>
      <c r="BD82" s="385"/>
      <c r="BE82" s="385"/>
      <c r="BF82" s="385"/>
      <c r="BG82" s="385"/>
      <c r="BH82" s="385"/>
      <c r="BI82" s="385"/>
      <c r="BJ82" s="385"/>
      <c r="BK82" s="385"/>
      <c r="BL82" s="385"/>
      <c r="BM82" s="385"/>
      <c r="BN82" s="385"/>
      <c r="BO82" s="385"/>
      <c r="BP82" s="385"/>
      <c r="BQ82" s="385"/>
      <c r="BR82" s="385"/>
      <c r="BS82" s="385"/>
      <c r="BT82" s="385"/>
      <c r="BU82" s="385"/>
      <c r="BV82" s="385"/>
      <c r="BW82" s="385"/>
      <c r="BX82" s="52"/>
      <c r="BY82" s="32" t="s">
        <v>317</v>
      </c>
    </row>
    <row r="83" spans="1:77" ht="15.75" customHeight="1" x14ac:dyDescent="0.2">
      <c r="AS83" s="28" t="s">
        <v>318</v>
      </c>
      <c r="AT83" s="28"/>
      <c r="AU83" s="28"/>
      <c r="AV83" s="29"/>
      <c r="AW83" s="372">
        <f>請求書YA01!AS8</f>
        <v>0</v>
      </c>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233"/>
      <c r="BY83" s="233"/>
    </row>
    <row r="84" spans="1:77" ht="8.25" customHeight="1" x14ac:dyDescent="0.2">
      <c r="AW84" s="34"/>
      <c r="AX84" s="34"/>
      <c r="AY84" s="34"/>
      <c r="AZ84" s="34"/>
      <c r="BA84" s="34"/>
      <c r="BB84" s="34"/>
      <c r="BC84" s="34"/>
      <c r="BD84" s="151"/>
      <c r="BE84" s="151"/>
      <c r="BF84" s="151"/>
      <c r="BG84" s="151"/>
      <c r="BH84" s="151"/>
      <c r="BI84" s="151"/>
      <c r="BJ84" s="151"/>
      <c r="BK84" s="151"/>
      <c r="BL84" s="151"/>
      <c r="BM84" s="151"/>
      <c r="BN84" s="151"/>
      <c r="BO84" s="151"/>
      <c r="BP84" s="151"/>
      <c r="BQ84" s="151"/>
      <c r="BR84" s="151"/>
      <c r="BS84" s="151"/>
      <c r="BT84" s="151"/>
      <c r="BU84" s="151"/>
      <c r="BV84" s="151"/>
      <c r="BW84" s="151"/>
    </row>
    <row r="85" spans="1:77" ht="8.25" customHeight="1" x14ac:dyDescent="0.2">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row>
    <row r="86" spans="1:77" ht="22.5" customHeight="1" x14ac:dyDescent="0.2">
      <c r="A86" s="373" t="s">
        <v>66</v>
      </c>
      <c r="B86" s="374"/>
      <c r="C86" s="374" t="s">
        <v>65</v>
      </c>
      <c r="D86" s="374"/>
      <c r="E86" s="374" t="s">
        <v>19</v>
      </c>
      <c r="F86" s="374"/>
      <c r="G86" s="374"/>
      <c r="H86" s="374"/>
      <c r="I86" s="374"/>
      <c r="J86" s="374"/>
      <c r="K86" s="374"/>
      <c r="L86" s="374"/>
      <c r="M86" s="374"/>
      <c r="N86" s="374"/>
      <c r="O86" s="374"/>
      <c r="P86" s="374"/>
      <c r="Q86" s="374"/>
      <c r="R86" s="374"/>
      <c r="S86" s="374"/>
      <c r="T86" s="374"/>
      <c r="U86" s="374"/>
      <c r="V86" s="374"/>
      <c r="W86" s="374"/>
      <c r="X86" s="374"/>
      <c r="Y86" s="374"/>
      <c r="Z86" s="375" t="s">
        <v>20</v>
      </c>
      <c r="AA86" s="375"/>
      <c r="AB86" s="375"/>
      <c r="AC86" s="375"/>
      <c r="AD86" s="375"/>
      <c r="AE86" s="375"/>
      <c r="AF86" s="375"/>
      <c r="AG86" s="375"/>
      <c r="AH86" s="374" t="s">
        <v>21</v>
      </c>
      <c r="AI86" s="374"/>
      <c r="AJ86" s="374"/>
      <c r="AK86" s="374"/>
      <c r="AL86" s="374" t="s">
        <v>196</v>
      </c>
      <c r="AM86" s="374"/>
      <c r="AN86" s="374"/>
      <c r="AO86" s="374"/>
      <c r="AP86" s="374"/>
      <c r="AQ86" s="374"/>
      <c r="AR86" s="374"/>
      <c r="AS86" s="374"/>
      <c r="AT86" s="374" t="s">
        <v>195</v>
      </c>
      <c r="AU86" s="374"/>
      <c r="AV86" s="374"/>
      <c r="AW86" s="374"/>
      <c r="AX86" s="374"/>
      <c r="AY86" s="374"/>
      <c r="AZ86" s="374"/>
      <c r="BA86" s="374"/>
      <c r="BB86" s="374"/>
      <c r="BC86" s="374" t="s">
        <v>183</v>
      </c>
      <c r="BD86" s="374"/>
      <c r="BE86" s="374"/>
      <c r="BF86" s="374"/>
      <c r="BG86" s="374"/>
      <c r="BH86" s="381" t="s">
        <v>67</v>
      </c>
      <c r="BI86" s="381"/>
      <c r="BJ86" s="381"/>
      <c r="BK86" s="381"/>
      <c r="BL86" s="381"/>
      <c r="BM86" s="381"/>
      <c r="BN86" s="381"/>
      <c r="BO86" s="381"/>
      <c r="BP86" s="381"/>
      <c r="BQ86" s="381"/>
      <c r="BR86" s="381"/>
      <c r="BS86" s="381"/>
      <c r="BT86" s="381"/>
      <c r="BU86" s="381"/>
      <c r="BV86" s="381"/>
      <c r="BW86" s="381"/>
      <c r="BX86" s="381"/>
      <c r="BY86" s="382"/>
    </row>
    <row r="87" spans="1:77" s="30" customFormat="1" ht="25.5" customHeight="1" x14ac:dyDescent="0.2">
      <c r="A87" s="499"/>
      <c r="B87" s="500"/>
      <c r="C87" s="500"/>
      <c r="D87" s="500"/>
      <c r="E87" s="501"/>
      <c r="F87" s="501"/>
      <c r="G87" s="501"/>
      <c r="H87" s="501"/>
      <c r="I87" s="501"/>
      <c r="J87" s="501"/>
      <c r="K87" s="501"/>
      <c r="L87" s="501"/>
      <c r="M87" s="501"/>
      <c r="N87" s="501"/>
      <c r="O87" s="501"/>
      <c r="P87" s="501"/>
      <c r="Q87" s="501"/>
      <c r="R87" s="501"/>
      <c r="S87" s="501"/>
      <c r="T87" s="501"/>
      <c r="U87" s="501"/>
      <c r="V87" s="501"/>
      <c r="W87" s="501"/>
      <c r="X87" s="501"/>
      <c r="Y87" s="501"/>
      <c r="Z87" s="502"/>
      <c r="AA87" s="502"/>
      <c r="AB87" s="502"/>
      <c r="AC87" s="502"/>
      <c r="AD87" s="502"/>
      <c r="AE87" s="502"/>
      <c r="AF87" s="502"/>
      <c r="AG87" s="502"/>
      <c r="AH87" s="503"/>
      <c r="AI87" s="503"/>
      <c r="AJ87" s="503"/>
      <c r="AK87" s="503"/>
      <c r="AL87" s="504"/>
      <c r="AM87" s="504"/>
      <c r="AN87" s="504"/>
      <c r="AO87" s="504"/>
      <c r="AP87" s="504"/>
      <c r="AQ87" s="504"/>
      <c r="AR87" s="504"/>
      <c r="AS87" s="504"/>
      <c r="AT87" s="505"/>
      <c r="AU87" s="505"/>
      <c r="AV87" s="505"/>
      <c r="AW87" s="505"/>
      <c r="AX87" s="505"/>
      <c r="AY87" s="505"/>
      <c r="AZ87" s="505"/>
      <c r="BA87" s="505"/>
      <c r="BB87" s="505"/>
      <c r="BC87" s="506" t="s">
        <v>330</v>
      </c>
      <c r="BD87" s="503"/>
      <c r="BE87" s="503"/>
      <c r="BF87" s="503"/>
      <c r="BG87" s="503"/>
      <c r="BH87" s="507"/>
      <c r="BI87" s="507"/>
      <c r="BJ87" s="507"/>
      <c r="BK87" s="507"/>
      <c r="BL87" s="507"/>
      <c r="BM87" s="507"/>
      <c r="BN87" s="507"/>
      <c r="BO87" s="507"/>
      <c r="BP87" s="507"/>
      <c r="BQ87" s="507"/>
      <c r="BR87" s="507"/>
      <c r="BS87" s="507"/>
      <c r="BT87" s="507"/>
      <c r="BU87" s="507"/>
      <c r="BV87" s="507"/>
      <c r="BW87" s="507"/>
      <c r="BX87" s="507"/>
      <c r="BY87" s="508"/>
    </row>
    <row r="88" spans="1:77" s="30" customFormat="1" ht="25.5" customHeight="1" x14ac:dyDescent="0.2">
      <c r="A88" s="499"/>
      <c r="B88" s="500"/>
      <c r="C88" s="500"/>
      <c r="D88" s="500"/>
      <c r="E88" s="501"/>
      <c r="F88" s="501"/>
      <c r="G88" s="501"/>
      <c r="H88" s="501"/>
      <c r="I88" s="501"/>
      <c r="J88" s="501"/>
      <c r="K88" s="501"/>
      <c r="L88" s="501"/>
      <c r="M88" s="501"/>
      <c r="N88" s="501"/>
      <c r="O88" s="501"/>
      <c r="P88" s="501"/>
      <c r="Q88" s="501"/>
      <c r="R88" s="501"/>
      <c r="S88" s="501"/>
      <c r="T88" s="501"/>
      <c r="U88" s="501"/>
      <c r="V88" s="501"/>
      <c r="W88" s="501"/>
      <c r="X88" s="501"/>
      <c r="Y88" s="501"/>
      <c r="Z88" s="502"/>
      <c r="AA88" s="502"/>
      <c r="AB88" s="502"/>
      <c r="AC88" s="502"/>
      <c r="AD88" s="502"/>
      <c r="AE88" s="502"/>
      <c r="AF88" s="502"/>
      <c r="AG88" s="502"/>
      <c r="AH88" s="503"/>
      <c r="AI88" s="503"/>
      <c r="AJ88" s="503"/>
      <c r="AK88" s="503"/>
      <c r="AL88" s="504"/>
      <c r="AM88" s="504"/>
      <c r="AN88" s="504"/>
      <c r="AO88" s="504"/>
      <c r="AP88" s="504"/>
      <c r="AQ88" s="504"/>
      <c r="AR88" s="504"/>
      <c r="AS88" s="504"/>
      <c r="AT88" s="505"/>
      <c r="AU88" s="505"/>
      <c r="AV88" s="505"/>
      <c r="AW88" s="505"/>
      <c r="AX88" s="505"/>
      <c r="AY88" s="505"/>
      <c r="AZ88" s="505"/>
      <c r="BA88" s="505"/>
      <c r="BB88" s="505"/>
      <c r="BC88" s="506"/>
      <c r="BD88" s="503"/>
      <c r="BE88" s="503"/>
      <c r="BF88" s="503"/>
      <c r="BG88" s="503"/>
      <c r="BH88" s="507"/>
      <c r="BI88" s="507"/>
      <c r="BJ88" s="507"/>
      <c r="BK88" s="507"/>
      <c r="BL88" s="507"/>
      <c r="BM88" s="507"/>
      <c r="BN88" s="507"/>
      <c r="BO88" s="507"/>
      <c r="BP88" s="507"/>
      <c r="BQ88" s="507"/>
      <c r="BR88" s="507"/>
      <c r="BS88" s="507"/>
      <c r="BT88" s="507"/>
      <c r="BU88" s="507"/>
      <c r="BV88" s="507"/>
      <c r="BW88" s="507"/>
      <c r="BX88" s="507"/>
      <c r="BY88" s="508"/>
    </row>
    <row r="89" spans="1:77" s="30" customFormat="1" ht="25.5" customHeight="1" x14ac:dyDescent="0.2">
      <c r="A89" s="499"/>
      <c r="B89" s="500"/>
      <c r="C89" s="500"/>
      <c r="D89" s="500"/>
      <c r="E89" s="501"/>
      <c r="F89" s="501"/>
      <c r="G89" s="501"/>
      <c r="H89" s="501"/>
      <c r="I89" s="501"/>
      <c r="J89" s="501"/>
      <c r="K89" s="501"/>
      <c r="L89" s="501"/>
      <c r="M89" s="501"/>
      <c r="N89" s="501"/>
      <c r="O89" s="501"/>
      <c r="P89" s="501"/>
      <c r="Q89" s="501"/>
      <c r="R89" s="501"/>
      <c r="S89" s="501"/>
      <c r="T89" s="501"/>
      <c r="U89" s="501"/>
      <c r="V89" s="501"/>
      <c r="W89" s="501"/>
      <c r="X89" s="501"/>
      <c r="Y89" s="501"/>
      <c r="Z89" s="502"/>
      <c r="AA89" s="502"/>
      <c r="AB89" s="502"/>
      <c r="AC89" s="502"/>
      <c r="AD89" s="502"/>
      <c r="AE89" s="502"/>
      <c r="AF89" s="502"/>
      <c r="AG89" s="502"/>
      <c r="AH89" s="503"/>
      <c r="AI89" s="503"/>
      <c r="AJ89" s="503"/>
      <c r="AK89" s="503"/>
      <c r="AL89" s="504"/>
      <c r="AM89" s="504"/>
      <c r="AN89" s="504"/>
      <c r="AO89" s="504"/>
      <c r="AP89" s="504"/>
      <c r="AQ89" s="504"/>
      <c r="AR89" s="504"/>
      <c r="AS89" s="504"/>
      <c r="AT89" s="505"/>
      <c r="AU89" s="505"/>
      <c r="AV89" s="505"/>
      <c r="AW89" s="505"/>
      <c r="AX89" s="505"/>
      <c r="AY89" s="505"/>
      <c r="AZ89" s="505"/>
      <c r="BA89" s="505"/>
      <c r="BB89" s="505"/>
      <c r="BC89" s="506"/>
      <c r="BD89" s="503"/>
      <c r="BE89" s="503"/>
      <c r="BF89" s="503"/>
      <c r="BG89" s="503"/>
      <c r="BH89" s="507"/>
      <c r="BI89" s="507"/>
      <c r="BJ89" s="507"/>
      <c r="BK89" s="507"/>
      <c r="BL89" s="507"/>
      <c r="BM89" s="507"/>
      <c r="BN89" s="507"/>
      <c r="BO89" s="507"/>
      <c r="BP89" s="507"/>
      <c r="BQ89" s="507"/>
      <c r="BR89" s="507"/>
      <c r="BS89" s="507"/>
      <c r="BT89" s="507"/>
      <c r="BU89" s="507"/>
      <c r="BV89" s="507"/>
      <c r="BW89" s="507"/>
      <c r="BX89" s="507"/>
      <c r="BY89" s="508"/>
    </row>
    <row r="90" spans="1:77" s="30" customFormat="1" ht="25.5" customHeight="1" x14ac:dyDescent="0.2">
      <c r="A90" s="499"/>
      <c r="B90" s="500"/>
      <c r="C90" s="500"/>
      <c r="D90" s="500"/>
      <c r="E90" s="501"/>
      <c r="F90" s="501"/>
      <c r="G90" s="501"/>
      <c r="H90" s="501"/>
      <c r="I90" s="501"/>
      <c r="J90" s="501"/>
      <c r="K90" s="501"/>
      <c r="L90" s="501"/>
      <c r="M90" s="501"/>
      <c r="N90" s="501"/>
      <c r="O90" s="501"/>
      <c r="P90" s="501"/>
      <c r="Q90" s="501"/>
      <c r="R90" s="501"/>
      <c r="S90" s="501"/>
      <c r="T90" s="501"/>
      <c r="U90" s="501"/>
      <c r="V90" s="501"/>
      <c r="W90" s="501"/>
      <c r="X90" s="501"/>
      <c r="Y90" s="501"/>
      <c r="Z90" s="502"/>
      <c r="AA90" s="502"/>
      <c r="AB90" s="502"/>
      <c r="AC90" s="502"/>
      <c r="AD90" s="502"/>
      <c r="AE90" s="502"/>
      <c r="AF90" s="502"/>
      <c r="AG90" s="502"/>
      <c r="AH90" s="503"/>
      <c r="AI90" s="503"/>
      <c r="AJ90" s="503"/>
      <c r="AK90" s="503"/>
      <c r="AL90" s="504"/>
      <c r="AM90" s="504"/>
      <c r="AN90" s="504"/>
      <c r="AO90" s="504"/>
      <c r="AP90" s="504"/>
      <c r="AQ90" s="504"/>
      <c r="AR90" s="504"/>
      <c r="AS90" s="504"/>
      <c r="AT90" s="505"/>
      <c r="AU90" s="505"/>
      <c r="AV90" s="505"/>
      <c r="AW90" s="505"/>
      <c r="AX90" s="505"/>
      <c r="AY90" s="505"/>
      <c r="AZ90" s="505"/>
      <c r="BA90" s="505"/>
      <c r="BB90" s="505"/>
      <c r="BC90" s="506"/>
      <c r="BD90" s="503"/>
      <c r="BE90" s="503"/>
      <c r="BF90" s="503"/>
      <c r="BG90" s="503"/>
      <c r="BH90" s="507"/>
      <c r="BI90" s="507"/>
      <c r="BJ90" s="507"/>
      <c r="BK90" s="507"/>
      <c r="BL90" s="507"/>
      <c r="BM90" s="507"/>
      <c r="BN90" s="507"/>
      <c r="BO90" s="507"/>
      <c r="BP90" s="507"/>
      <c r="BQ90" s="507"/>
      <c r="BR90" s="507"/>
      <c r="BS90" s="507"/>
      <c r="BT90" s="507"/>
      <c r="BU90" s="507"/>
      <c r="BV90" s="507"/>
      <c r="BW90" s="507"/>
      <c r="BX90" s="507"/>
      <c r="BY90" s="508"/>
    </row>
    <row r="91" spans="1:77" s="30" customFormat="1" ht="25.5" customHeight="1" x14ac:dyDescent="0.2">
      <c r="A91" s="499"/>
      <c r="B91" s="500"/>
      <c r="C91" s="500"/>
      <c r="D91" s="500"/>
      <c r="E91" s="501"/>
      <c r="F91" s="501"/>
      <c r="G91" s="501"/>
      <c r="H91" s="501"/>
      <c r="I91" s="501"/>
      <c r="J91" s="501"/>
      <c r="K91" s="501"/>
      <c r="L91" s="501"/>
      <c r="M91" s="501"/>
      <c r="N91" s="501"/>
      <c r="O91" s="501"/>
      <c r="P91" s="501"/>
      <c r="Q91" s="501"/>
      <c r="R91" s="501"/>
      <c r="S91" s="501"/>
      <c r="T91" s="501"/>
      <c r="U91" s="501"/>
      <c r="V91" s="501"/>
      <c r="W91" s="501"/>
      <c r="X91" s="501"/>
      <c r="Y91" s="501"/>
      <c r="Z91" s="502"/>
      <c r="AA91" s="502"/>
      <c r="AB91" s="502"/>
      <c r="AC91" s="502"/>
      <c r="AD91" s="502"/>
      <c r="AE91" s="502"/>
      <c r="AF91" s="502"/>
      <c r="AG91" s="502"/>
      <c r="AH91" s="503"/>
      <c r="AI91" s="503"/>
      <c r="AJ91" s="503"/>
      <c r="AK91" s="503"/>
      <c r="AL91" s="504"/>
      <c r="AM91" s="504"/>
      <c r="AN91" s="504"/>
      <c r="AO91" s="504"/>
      <c r="AP91" s="504"/>
      <c r="AQ91" s="504"/>
      <c r="AR91" s="504"/>
      <c r="AS91" s="504"/>
      <c r="AT91" s="505"/>
      <c r="AU91" s="505"/>
      <c r="AV91" s="505"/>
      <c r="AW91" s="505"/>
      <c r="AX91" s="505"/>
      <c r="AY91" s="505"/>
      <c r="AZ91" s="505"/>
      <c r="BA91" s="505"/>
      <c r="BB91" s="505"/>
      <c r="BC91" s="506"/>
      <c r="BD91" s="503"/>
      <c r="BE91" s="503"/>
      <c r="BF91" s="503"/>
      <c r="BG91" s="503"/>
      <c r="BH91" s="507"/>
      <c r="BI91" s="507"/>
      <c r="BJ91" s="507"/>
      <c r="BK91" s="507"/>
      <c r="BL91" s="507"/>
      <c r="BM91" s="507"/>
      <c r="BN91" s="507"/>
      <c r="BO91" s="507"/>
      <c r="BP91" s="507"/>
      <c r="BQ91" s="507"/>
      <c r="BR91" s="507"/>
      <c r="BS91" s="507"/>
      <c r="BT91" s="507"/>
      <c r="BU91" s="507"/>
      <c r="BV91" s="507"/>
      <c r="BW91" s="507"/>
      <c r="BX91" s="507"/>
      <c r="BY91" s="508"/>
    </row>
    <row r="92" spans="1:77" s="30" customFormat="1" ht="25.5" customHeight="1" x14ac:dyDescent="0.2">
      <c r="A92" s="499"/>
      <c r="B92" s="500"/>
      <c r="C92" s="500"/>
      <c r="D92" s="500"/>
      <c r="E92" s="501"/>
      <c r="F92" s="501"/>
      <c r="G92" s="501"/>
      <c r="H92" s="501"/>
      <c r="I92" s="501"/>
      <c r="J92" s="501"/>
      <c r="K92" s="501"/>
      <c r="L92" s="501"/>
      <c r="M92" s="501"/>
      <c r="N92" s="501"/>
      <c r="O92" s="501"/>
      <c r="P92" s="501"/>
      <c r="Q92" s="501"/>
      <c r="R92" s="501"/>
      <c r="S92" s="501"/>
      <c r="T92" s="501"/>
      <c r="U92" s="501"/>
      <c r="V92" s="501"/>
      <c r="W92" s="501"/>
      <c r="X92" s="501"/>
      <c r="Y92" s="501"/>
      <c r="Z92" s="502"/>
      <c r="AA92" s="502"/>
      <c r="AB92" s="502"/>
      <c r="AC92" s="502"/>
      <c r="AD92" s="502"/>
      <c r="AE92" s="502"/>
      <c r="AF92" s="502"/>
      <c r="AG92" s="502"/>
      <c r="AH92" s="503"/>
      <c r="AI92" s="503"/>
      <c r="AJ92" s="503"/>
      <c r="AK92" s="503"/>
      <c r="AL92" s="504"/>
      <c r="AM92" s="504"/>
      <c r="AN92" s="504"/>
      <c r="AO92" s="504"/>
      <c r="AP92" s="504"/>
      <c r="AQ92" s="504"/>
      <c r="AR92" s="504"/>
      <c r="AS92" s="504"/>
      <c r="AT92" s="505"/>
      <c r="AU92" s="505"/>
      <c r="AV92" s="505"/>
      <c r="AW92" s="505"/>
      <c r="AX92" s="505"/>
      <c r="AY92" s="505"/>
      <c r="AZ92" s="505"/>
      <c r="BA92" s="505"/>
      <c r="BB92" s="505"/>
      <c r="BC92" s="506"/>
      <c r="BD92" s="503"/>
      <c r="BE92" s="503"/>
      <c r="BF92" s="503"/>
      <c r="BG92" s="503"/>
      <c r="BH92" s="507"/>
      <c r="BI92" s="507"/>
      <c r="BJ92" s="507"/>
      <c r="BK92" s="507"/>
      <c r="BL92" s="507"/>
      <c r="BM92" s="507"/>
      <c r="BN92" s="507"/>
      <c r="BO92" s="507"/>
      <c r="BP92" s="507"/>
      <c r="BQ92" s="507"/>
      <c r="BR92" s="507"/>
      <c r="BS92" s="507"/>
      <c r="BT92" s="507"/>
      <c r="BU92" s="507"/>
      <c r="BV92" s="507"/>
      <c r="BW92" s="507"/>
      <c r="BX92" s="507"/>
      <c r="BY92" s="508"/>
    </row>
    <row r="93" spans="1:77" s="30" customFormat="1" ht="25.5" customHeight="1" x14ac:dyDescent="0.2">
      <c r="A93" s="499"/>
      <c r="B93" s="500"/>
      <c r="C93" s="500"/>
      <c r="D93" s="500"/>
      <c r="E93" s="501"/>
      <c r="F93" s="501"/>
      <c r="G93" s="501"/>
      <c r="H93" s="501"/>
      <c r="I93" s="501"/>
      <c r="J93" s="501"/>
      <c r="K93" s="501"/>
      <c r="L93" s="501"/>
      <c r="M93" s="501"/>
      <c r="N93" s="501"/>
      <c r="O93" s="501"/>
      <c r="P93" s="501"/>
      <c r="Q93" s="501"/>
      <c r="R93" s="501"/>
      <c r="S93" s="501"/>
      <c r="T93" s="501"/>
      <c r="U93" s="501"/>
      <c r="V93" s="501"/>
      <c r="W93" s="501"/>
      <c r="X93" s="501"/>
      <c r="Y93" s="501"/>
      <c r="Z93" s="502"/>
      <c r="AA93" s="502"/>
      <c r="AB93" s="502"/>
      <c r="AC93" s="502"/>
      <c r="AD93" s="502"/>
      <c r="AE93" s="502"/>
      <c r="AF93" s="502"/>
      <c r="AG93" s="502"/>
      <c r="AH93" s="503"/>
      <c r="AI93" s="503"/>
      <c r="AJ93" s="503"/>
      <c r="AK93" s="503"/>
      <c r="AL93" s="504"/>
      <c r="AM93" s="504"/>
      <c r="AN93" s="504"/>
      <c r="AO93" s="504"/>
      <c r="AP93" s="504"/>
      <c r="AQ93" s="504"/>
      <c r="AR93" s="504"/>
      <c r="AS93" s="504"/>
      <c r="AT93" s="505"/>
      <c r="AU93" s="505"/>
      <c r="AV93" s="505"/>
      <c r="AW93" s="505"/>
      <c r="AX93" s="505"/>
      <c r="AY93" s="505"/>
      <c r="AZ93" s="505"/>
      <c r="BA93" s="505"/>
      <c r="BB93" s="505"/>
      <c r="BC93" s="506"/>
      <c r="BD93" s="503"/>
      <c r="BE93" s="503"/>
      <c r="BF93" s="503"/>
      <c r="BG93" s="503"/>
      <c r="BH93" s="507"/>
      <c r="BI93" s="507"/>
      <c r="BJ93" s="507"/>
      <c r="BK93" s="507"/>
      <c r="BL93" s="507"/>
      <c r="BM93" s="507"/>
      <c r="BN93" s="507"/>
      <c r="BO93" s="507"/>
      <c r="BP93" s="507"/>
      <c r="BQ93" s="507"/>
      <c r="BR93" s="507"/>
      <c r="BS93" s="507"/>
      <c r="BT93" s="507"/>
      <c r="BU93" s="507"/>
      <c r="BV93" s="507"/>
      <c r="BW93" s="507"/>
      <c r="BX93" s="507"/>
      <c r="BY93" s="508"/>
    </row>
    <row r="94" spans="1:77" s="30" customFormat="1" ht="25.5" customHeight="1" x14ac:dyDescent="0.2">
      <c r="A94" s="499"/>
      <c r="B94" s="500"/>
      <c r="C94" s="500"/>
      <c r="D94" s="500"/>
      <c r="E94" s="501"/>
      <c r="F94" s="501"/>
      <c r="G94" s="501"/>
      <c r="H94" s="501"/>
      <c r="I94" s="501"/>
      <c r="J94" s="501"/>
      <c r="K94" s="501"/>
      <c r="L94" s="501"/>
      <c r="M94" s="501"/>
      <c r="N94" s="501"/>
      <c r="O94" s="501"/>
      <c r="P94" s="501"/>
      <c r="Q94" s="501"/>
      <c r="R94" s="501"/>
      <c r="S94" s="501"/>
      <c r="T94" s="501"/>
      <c r="U94" s="501"/>
      <c r="V94" s="501"/>
      <c r="W94" s="501"/>
      <c r="X94" s="501"/>
      <c r="Y94" s="501"/>
      <c r="Z94" s="502"/>
      <c r="AA94" s="502"/>
      <c r="AB94" s="502"/>
      <c r="AC94" s="502"/>
      <c r="AD94" s="502"/>
      <c r="AE94" s="502"/>
      <c r="AF94" s="502"/>
      <c r="AG94" s="502"/>
      <c r="AH94" s="503"/>
      <c r="AI94" s="503"/>
      <c r="AJ94" s="503"/>
      <c r="AK94" s="503"/>
      <c r="AL94" s="504"/>
      <c r="AM94" s="504"/>
      <c r="AN94" s="504"/>
      <c r="AO94" s="504"/>
      <c r="AP94" s="504"/>
      <c r="AQ94" s="504"/>
      <c r="AR94" s="504"/>
      <c r="AS94" s="504"/>
      <c r="AT94" s="505"/>
      <c r="AU94" s="505"/>
      <c r="AV94" s="505"/>
      <c r="AW94" s="505"/>
      <c r="AX94" s="505"/>
      <c r="AY94" s="505"/>
      <c r="AZ94" s="505"/>
      <c r="BA94" s="505"/>
      <c r="BB94" s="505"/>
      <c r="BC94" s="506"/>
      <c r="BD94" s="503"/>
      <c r="BE94" s="503"/>
      <c r="BF94" s="503"/>
      <c r="BG94" s="503"/>
      <c r="BH94" s="507"/>
      <c r="BI94" s="507"/>
      <c r="BJ94" s="507"/>
      <c r="BK94" s="507"/>
      <c r="BL94" s="507"/>
      <c r="BM94" s="507"/>
      <c r="BN94" s="507"/>
      <c r="BO94" s="507"/>
      <c r="BP94" s="507"/>
      <c r="BQ94" s="507"/>
      <c r="BR94" s="507"/>
      <c r="BS94" s="507"/>
      <c r="BT94" s="507"/>
      <c r="BU94" s="507"/>
      <c r="BV94" s="507"/>
      <c r="BW94" s="507"/>
      <c r="BX94" s="507"/>
      <c r="BY94" s="508"/>
    </row>
    <row r="95" spans="1:77" s="30" customFormat="1" ht="25.5" customHeight="1" x14ac:dyDescent="0.2">
      <c r="A95" s="499"/>
      <c r="B95" s="500"/>
      <c r="C95" s="500"/>
      <c r="D95" s="500"/>
      <c r="E95" s="501"/>
      <c r="F95" s="501"/>
      <c r="G95" s="501"/>
      <c r="H95" s="501"/>
      <c r="I95" s="501"/>
      <c r="J95" s="501"/>
      <c r="K95" s="501"/>
      <c r="L95" s="501"/>
      <c r="M95" s="501"/>
      <c r="N95" s="501"/>
      <c r="O95" s="501"/>
      <c r="P95" s="501"/>
      <c r="Q95" s="501"/>
      <c r="R95" s="501"/>
      <c r="S95" s="501"/>
      <c r="T95" s="501"/>
      <c r="U95" s="501"/>
      <c r="V95" s="501"/>
      <c r="W95" s="501"/>
      <c r="X95" s="501"/>
      <c r="Y95" s="501"/>
      <c r="Z95" s="502"/>
      <c r="AA95" s="502"/>
      <c r="AB95" s="502"/>
      <c r="AC95" s="502"/>
      <c r="AD95" s="502"/>
      <c r="AE95" s="502"/>
      <c r="AF95" s="502"/>
      <c r="AG95" s="502"/>
      <c r="AH95" s="503"/>
      <c r="AI95" s="503"/>
      <c r="AJ95" s="503"/>
      <c r="AK95" s="503"/>
      <c r="AL95" s="504"/>
      <c r="AM95" s="504"/>
      <c r="AN95" s="504"/>
      <c r="AO95" s="504"/>
      <c r="AP95" s="504"/>
      <c r="AQ95" s="504"/>
      <c r="AR95" s="504"/>
      <c r="AS95" s="504"/>
      <c r="AT95" s="505"/>
      <c r="AU95" s="505"/>
      <c r="AV95" s="505"/>
      <c r="AW95" s="505"/>
      <c r="AX95" s="505"/>
      <c r="AY95" s="505"/>
      <c r="AZ95" s="505"/>
      <c r="BA95" s="505"/>
      <c r="BB95" s="505"/>
      <c r="BC95" s="506"/>
      <c r="BD95" s="503"/>
      <c r="BE95" s="503"/>
      <c r="BF95" s="503"/>
      <c r="BG95" s="503"/>
      <c r="BH95" s="507"/>
      <c r="BI95" s="507"/>
      <c r="BJ95" s="507"/>
      <c r="BK95" s="507"/>
      <c r="BL95" s="507"/>
      <c r="BM95" s="507"/>
      <c r="BN95" s="507"/>
      <c r="BO95" s="507"/>
      <c r="BP95" s="507"/>
      <c r="BQ95" s="507"/>
      <c r="BR95" s="507"/>
      <c r="BS95" s="507"/>
      <c r="BT95" s="507"/>
      <c r="BU95" s="507"/>
      <c r="BV95" s="507"/>
      <c r="BW95" s="507"/>
      <c r="BX95" s="507"/>
      <c r="BY95" s="508"/>
    </row>
    <row r="96" spans="1:77" s="30" customFormat="1" ht="25.5" customHeight="1" x14ac:dyDescent="0.2">
      <c r="A96" s="499"/>
      <c r="B96" s="500"/>
      <c r="C96" s="500"/>
      <c r="D96" s="500"/>
      <c r="E96" s="501"/>
      <c r="F96" s="501"/>
      <c r="G96" s="501"/>
      <c r="H96" s="501"/>
      <c r="I96" s="501"/>
      <c r="J96" s="501"/>
      <c r="K96" s="501"/>
      <c r="L96" s="501"/>
      <c r="M96" s="501"/>
      <c r="N96" s="501"/>
      <c r="O96" s="501"/>
      <c r="P96" s="501"/>
      <c r="Q96" s="501"/>
      <c r="R96" s="501"/>
      <c r="S96" s="501"/>
      <c r="T96" s="501"/>
      <c r="U96" s="501"/>
      <c r="V96" s="501"/>
      <c r="W96" s="501"/>
      <c r="X96" s="501"/>
      <c r="Y96" s="501"/>
      <c r="Z96" s="502"/>
      <c r="AA96" s="502"/>
      <c r="AB96" s="502"/>
      <c r="AC96" s="502"/>
      <c r="AD96" s="502"/>
      <c r="AE96" s="502"/>
      <c r="AF96" s="502"/>
      <c r="AG96" s="502"/>
      <c r="AH96" s="503"/>
      <c r="AI96" s="503"/>
      <c r="AJ96" s="503"/>
      <c r="AK96" s="503"/>
      <c r="AL96" s="504"/>
      <c r="AM96" s="504"/>
      <c r="AN96" s="504"/>
      <c r="AO96" s="504"/>
      <c r="AP96" s="504"/>
      <c r="AQ96" s="504"/>
      <c r="AR96" s="504"/>
      <c r="AS96" s="504"/>
      <c r="AT96" s="505"/>
      <c r="AU96" s="505"/>
      <c r="AV96" s="505"/>
      <c r="AW96" s="505"/>
      <c r="AX96" s="505"/>
      <c r="AY96" s="505"/>
      <c r="AZ96" s="505"/>
      <c r="BA96" s="505"/>
      <c r="BB96" s="505"/>
      <c r="BC96" s="506"/>
      <c r="BD96" s="503"/>
      <c r="BE96" s="503"/>
      <c r="BF96" s="503"/>
      <c r="BG96" s="503"/>
      <c r="BH96" s="507"/>
      <c r="BI96" s="507"/>
      <c r="BJ96" s="507"/>
      <c r="BK96" s="507"/>
      <c r="BL96" s="507"/>
      <c r="BM96" s="507"/>
      <c r="BN96" s="507"/>
      <c r="BO96" s="507"/>
      <c r="BP96" s="507"/>
      <c r="BQ96" s="507"/>
      <c r="BR96" s="507"/>
      <c r="BS96" s="507"/>
      <c r="BT96" s="507"/>
      <c r="BU96" s="507"/>
      <c r="BV96" s="507"/>
      <c r="BW96" s="507"/>
      <c r="BX96" s="507"/>
      <c r="BY96" s="508"/>
    </row>
    <row r="97" spans="1:77" s="30" customFormat="1" ht="25.5" customHeight="1" x14ac:dyDescent="0.2">
      <c r="A97" s="499"/>
      <c r="B97" s="500"/>
      <c r="C97" s="500"/>
      <c r="D97" s="500"/>
      <c r="E97" s="501"/>
      <c r="F97" s="501"/>
      <c r="G97" s="501"/>
      <c r="H97" s="501"/>
      <c r="I97" s="501"/>
      <c r="J97" s="501"/>
      <c r="K97" s="501"/>
      <c r="L97" s="501"/>
      <c r="M97" s="501"/>
      <c r="N97" s="501"/>
      <c r="O97" s="501"/>
      <c r="P97" s="501"/>
      <c r="Q97" s="501"/>
      <c r="R97" s="501"/>
      <c r="S97" s="501"/>
      <c r="T97" s="501"/>
      <c r="U97" s="501"/>
      <c r="V97" s="501"/>
      <c r="W97" s="501"/>
      <c r="X97" s="501"/>
      <c r="Y97" s="501"/>
      <c r="Z97" s="502"/>
      <c r="AA97" s="502"/>
      <c r="AB97" s="502"/>
      <c r="AC97" s="502"/>
      <c r="AD97" s="502"/>
      <c r="AE97" s="502"/>
      <c r="AF97" s="502"/>
      <c r="AG97" s="502"/>
      <c r="AH97" s="503"/>
      <c r="AI97" s="503"/>
      <c r="AJ97" s="503"/>
      <c r="AK97" s="503"/>
      <c r="AL97" s="504"/>
      <c r="AM97" s="504"/>
      <c r="AN97" s="504"/>
      <c r="AO97" s="504"/>
      <c r="AP97" s="504"/>
      <c r="AQ97" s="504"/>
      <c r="AR97" s="504"/>
      <c r="AS97" s="504"/>
      <c r="AT97" s="505"/>
      <c r="AU97" s="505"/>
      <c r="AV97" s="505"/>
      <c r="AW97" s="505"/>
      <c r="AX97" s="505"/>
      <c r="AY97" s="505"/>
      <c r="AZ97" s="505"/>
      <c r="BA97" s="505"/>
      <c r="BB97" s="505"/>
      <c r="BC97" s="506"/>
      <c r="BD97" s="503"/>
      <c r="BE97" s="503"/>
      <c r="BF97" s="503"/>
      <c r="BG97" s="503"/>
      <c r="BH97" s="507"/>
      <c r="BI97" s="507"/>
      <c r="BJ97" s="507"/>
      <c r="BK97" s="507"/>
      <c r="BL97" s="507"/>
      <c r="BM97" s="507"/>
      <c r="BN97" s="507"/>
      <c r="BO97" s="507"/>
      <c r="BP97" s="507"/>
      <c r="BQ97" s="507"/>
      <c r="BR97" s="507"/>
      <c r="BS97" s="507"/>
      <c r="BT97" s="507"/>
      <c r="BU97" s="507"/>
      <c r="BV97" s="507"/>
      <c r="BW97" s="507"/>
      <c r="BX97" s="507"/>
      <c r="BY97" s="508"/>
    </row>
    <row r="98" spans="1:77" s="30" customFormat="1" ht="25.5" customHeight="1" x14ac:dyDescent="0.2">
      <c r="A98" s="499"/>
      <c r="B98" s="500"/>
      <c r="C98" s="500"/>
      <c r="D98" s="500"/>
      <c r="E98" s="501"/>
      <c r="F98" s="501"/>
      <c r="G98" s="501"/>
      <c r="H98" s="501"/>
      <c r="I98" s="501"/>
      <c r="J98" s="501"/>
      <c r="K98" s="501"/>
      <c r="L98" s="501"/>
      <c r="M98" s="501"/>
      <c r="N98" s="501"/>
      <c r="O98" s="501"/>
      <c r="P98" s="501"/>
      <c r="Q98" s="501"/>
      <c r="R98" s="501"/>
      <c r="S98" s="501"/>
      <c r="T98" s="501"/>
      <c r="U98" s="501"/>
      <c r="V98" s="501"/>
      <c r="W98" s="501"/>
      <c r="X98" s="501"/>
      <c r="Y98" s="501"/>
      <c r="Z98" s="502"/>
      <c r="AA98" s="502"/>
      <c r="AB98" s="502"/>
      <c r="AC98" s="502"/>
      <c r="AD98" s="502"/>
      <c r="AE98" s="502"/>
      <c r="AF98" s="502"/>
      <c r="AG98" s="502"/>
      <c r="AH98" s="503"/>
      <c r="AI98" s="503"/>
      <c r="AJ98" s="503"/>
      <c r="AK98" s="503"/>
      <c r="AL98" s="504"/>
      <c r="AM98" s="504"/>
      <c r="AN98" s="504"/>
      <c r="AO98" s="504"/>
      <c r="AP98" s="504"/>
      <c r="AQ98" s="504"/>
      <c r="AR98" s="504"/>
      <c r="AS98" s="504"/>
      <c r="AT98" s="505"/>
      <c r="AU98" s="505"/>
      <c r="AV98" s="505"/>
      <c r="AW98" s="505"/>
      <c r="AX98" s="505"/>
      <c r="AY98" s="505"/>
      <c r="AZ98" s="505"/>
      <c r="BA98" s="505"/>
      <c r="BB98" s="505"/>
      <c r="BC98" s="506"/>
      <c r="BD98" s="503"/>
      <c r="BE98" s="503"/>
      <c r="BF98" s="503"/>
      <c r="BG98" s="503"/>
      <c r="BH98" s="507"/>
      <c r="BI98" s="507"/>
      <c r="BJ98" s="507"/>
      <c r="BK98" s="507"/>
      <c r="BL98" s="507"/>
      <c r="BM98" s="507"/>
      <c r="BN98" s="507"/>
      <c r="BO98" s="507"/>
      <c r="BP98" s="507"/>
      <c r="BQ98" s="507"/>
      <c r="BR98" s="507"/>
      <c r="BS98" s="507"/>
      <c r="BT98" s="507"/>
      <c r="BU98" s="507"/>
      <c r="BV98" s="507"/>
      <c r="BW98" s="507"/>
      <c r="BX98" s="507"/>
      <c r="BY98" s="508"/>
    </row>
    <row r="99" spans="1:77" s="30" customFormat="1" ht="25.5" customHeight="1" x14ac:dyDescent="0.2">
      <c r="A99" s="499"/>
      <c r="B99" s="500"/>
      <c r="C99" s="500"/>
      <c r="D99" s="500"/>
      <c r="E99" s="501"/>
      <c r="F99" s="501"/>
      <c r="G99" s="501"/>
      <c r="H99" s="501"/>
      <c r="I99" s="501"/>
      <c r="J99" s="501"/>
      <c r="K99" s="501"/>
      <c r="L99" s="501"/>
      <c r="M99" s="501"/>
      <c r="N99" s="501"/>
      <c r="O99" s="501"/>
      <c r="P99" s="501"/>
      <c r="Q99" s="501"/>
      <c r="R99" s="501"/>
      <c r="S99" s="501"/>
      <c r="T99" s="501"/>
      <c r="U99" s="501"/>
      <c r="V99" s="501"/>
      <c r="W99" s="501"/>
      <c r="X99" s="501"/>
      <c r="Y99" s="501"/>
      <c r="Z99" s="502"/>
      <c r="AA99" s="502"/>
      <c r="AB99" s="502"/>
      <c r="AC99" s="502"/>
      <c r="AD99" s="502"/>
      <c r="AE99" s="502"/>
      <c r="AF99" s="502"/>
      <c r="AG99" s="502"/>
      <c r="AH99" s="503"/>
      <c r="AI99" s="503"/>
      <c r="AJ99" s="503"/>
      <c r="AK99" s="503"/>
      <c r="AL99" s="504"/>
      <c r="AM99" s="504"/>
      <c r="AN99" s="504"/>
      <c r="AO99" s="504"/>
      <c r="AP99" s="504"/>
      <c r="AQ99" s="504"/>
      <c r="AR99" s="504"/>
      <c r="AS99" s="504"/>
      <c r="AT99" s="505"/>
      <c r="AU99" s="505"/>
      <c r="AV99" s="505"/>
      <c r="AW99" s="505"/>
      <c r="AX99" s="505"/>
      <c r="AY99" s="505"/>
      <c r="AZ99" s="505"/>
      <c r="BA99" s="505"/>
      <c r="BB99" s="505"/>
      <c r="BC99" s="506"/>
      <c r="BD99" s="503"/>
      <c r="BE99" s="503"/>
      <c r="BF99" s="503"/>
      <c r="BG99" s="503"/>
      <c r="BH99" s="507"/>
      <c r="BI99" s="507"/>
      <c r="BJ99" s="507"/>
      <c r="BK99" s="507"/>
      <c r="BL99" s="507"/>
      <c r="BM99" s="507"/>
      <c r="BN99" s="507"/>
      <c r="BO99" s="507"/>
      <c r="BP99" s="507"/>
      <c r="BQ99" s="507"/>
      <c r="BR99" s="507"/>
      <c r="BS99" s="507"/>
      <c r="BT99" s="507"/>
      <c r="BU99" s="507"/>
      <c r="BV99" s="507"/>
      <c r="BW99" s="507"/>
      <c r="BX99" s="507"/>
      <c r="BY99" s="508"/>
    </row>
    <row r="100" spans="1:77" s="30" customFormat="1" ht="25.5" customHeight="1" x14ac:dyDescent="0.2">
      <c r="A100" s="499"/>
      <c r="B100" s="500"/>
      <c r="C100" s="500"/>
      <c r="D100" s="500"/>
      <c r="E100" s="501"/>
      <c r="F100" s="501"/>
      <c r="G100" s="501"/>
      <c r="H100" s="501"/>
      <c r="I100" s="501"/>
      <c r="J100" s="501"/>
      <c r="K100" s="501"/>
      <c r="L100" s="501"/>
      <c r="M100" s="501"/>
      <c r="N100" s="501"/>
      <c r="O100" s="501"/>
      <c r="P100" s="501"/>
      <c r="Q100" s="501"/>
      <c r="R100" s="501"/>
      <c r="S100" s="501"/>
      <c r="T100" s="501"/>
      <c r="U100" s="501"/>
      <c r="V100" s="501"/>
      <c r="W100" s="501"/>
      <c r="X100" s="501"/>
      <c r="Y100" s="501"/>
      <c r="Z100" s="502"/>
      <c r="AA100" s="502"/>
      <c r="AB100" s="502"/>
      <c r="AC100" s="502"/>
      <c r="AD100" s="502"/>
      <c r="AE100" s="502"/>
      <c r="AF100" s="502"/>
      <c r="AG100" s="502"/>
      <c r="AH100" s="503"/>
      <c r="AI100" s="503"/>
      <c r="AJ100" s="503"/>
      <c r="AK100" s="503"/>
      <c r="AL100" s="504"/>
      <c r="AM100" s="504"/>
      <c r="AN100" s="504"/>
      <c r="AO100" s="504"/>
      <c r="AP100" s="504"/>
      <c r="AQ100" s="504"/>
      <c r="AR100" s="504"/>
      <c r="AS100" s="504"/>
      <c r="AT100" s="505"/>
      <c r="AU100" s="505"/>
      <c r="AV100" s="505"/>
      <c r="AW100" s="505"/>
      <c r="AX100" s="505"/>
      <c r="AY100" s="505"/>
      <c r="AZ100" s="505"/>
      <c r="BA100" s="505"/>
      <c r="BB100" s="505"/>
      <c r="BC100" s="506"/>
      <c r="BD100" s="503"/>
      <c r="BE100" s="503"/>
      <c r="BF100" s="503"/>
      <c r="BG100" s="503"/>
      <c r="BH100" s="507"/>
      <c r="BI100" s="507"/>
      <c r="BJ100" s="507"/>
      <c r="BK100" s="507"/>
      <c r="BL100" s="507"/>
      <c r="BM100" s="507"/>
      <c r="BN100" s="507"/>
      <c r="BO100" s="507"/>
      <c r="BP100" s="507"/>
      <c r="BQ100" s="507"/>
      <c r="BR100" s="507"/>
      <c r="BS100" s="507"/>
      <c r="BT100" s="507"/>
      <c r="BU100" s="507"/>
      <c r="BV100" s="507"/>
      <c r="BW100" s="507"/>
      <c r="BX100" s="507"/>
      <c r="BY100" s="508"/>
    </row>
    <row r="101" spans="1:77" s="30" customFormat="1" ht="25.5" customHeight="1" x14ac:dyDescent="0.2">
      <c r="A101" s="499"/>
      <c r="B101" s="500"/>
      <c r="C101" s="500"/>
      <c r="D101" s="500"/>
      <c r="E101" s="501"/>
      <c r="F101" s="501"/>
      <c r="G101" s="501"/>
      <c r="H101" s="501"/>
      <c r="I101" s="501"/>
      <c r="J101" s="501"/>
      <c r="K101" s="501"/>
      <c r="L101" s="501"/>
      <c r="M101" s="501"/>
      <c r="N101" s="501"/>
      <c r="O101" s="501"/>
      <c r="P101" s="501"/>
      <c r="Q101" s="501"/>
      <c r="R101" s="501"/>
      <c r="S101" s="501"/>
      <c r="T101" s="501"/>
      <c r="U101" s="501"/>
      <c r="V101" s="501"/>
      <c r="W101" s="501"/>
      <c r="X101" s="501"/>
      <c r="Y101" s="501"/>
      <c r="Z101" s="502"/>
      <c r="AA101" s="502"/>
      <c r="AB101" s="502"/>
      <c r="AC101" s="502"/>
      <c r="AD101" s="502"/>
      <c r="AE101" s="502"/>
      <c r="AF101" s="502"/>
      <c r="AG101" s="502"/>
      <c r="AH101" s="503"/>
      <c r="AI101" s="503"/>
      <c r="AJ101" s="503"/>
      <c r="AK101" s="503"/>
      <c r="AL101" s="504"/>
      <c r="AM101" s="504"/>
      <c r="AN101" s="504"/>
      <c r="AO101" s="504"/>
      <c r="AP101" s="504"/>
      <c r="AQ101" s="504"/>
      <c r="AR101" s="504"/>
      <c r="AS101" s="504"/>
      <c r="AT101" s="505"/>
      <c r="AU101" s="505"/>
      <c r="AV101" s="505"/>
      <c r="AW101" s="505"/>
      <c r="AX101" s="505"/>
      <c r="AY101" s="505"/>
      <c r="AZ101" s="505"/>
      <c r="BA101" s="505"/>
      <c r="BB101" s="505"/>
      <c r="BC101" s="506"/>
      <c r="BD101" s="503"/>
      <c r="BE101" s="503"/>
      <c r="BF101" s="503"/>
      <c r="BG101" s="503"/>
      <c r="BH101" s="507"/>
      <c r="BI101" s="507"/>
      <c r="BJ101" s="507"/>
      <c r="BK101" s="507"/>
      <c r="BL101" s="507"/>
      <c r="BM101" s="507"/>
      <c r="BN101" s="507"/>
      <c r="BO101" s="507"/>
      <c r="BP101" s="507"/>
      <c r="BQ101" s="507"/>
      <c r="BR101" s="507"/>
      <c r="BS101" s="507"/>
      <c r="BT101" s="507"/>
      <c r="BU101" s="507"/>
      <c r="BV101" s="507"/>
      <c r="BW101" s="507"/>
      <c r="BX101" s="507"/>
      <c r="BY101" s="508"/>
    </row>
    <row r="102" spans="1:77" s="30" customFormat="1" ht="25.5" customHeight="1" x14ac:dyDescent="0.2">
      <c r="A102" s="499"/>
      <c r="B102" s="500"/>
      <c r="C102" s="500"/>
      <c r="D102" s="500"/>
      <c r="E102" s="501"/>
      <c r="F102" s="501"/>
      <c r="G102" s="501"/>
      <c r="H102" s="501"/>
      <c r="I102" s="501"/>
      <c r="J102" s="501"/>
      <c r="K102" s="501"/>
      <c r="L102" s="501"/>
      <c r="M102" s="501"/>
      <c r="N102" s="501"/>
      <c r="O102" s="501"/>
      <c r="P102" s="501"/>
      <c r="Q102" s="501"/>
      <c r="R102" s="501"/>
      <c r="S102" s="501"/>
      <c r="T102" s="501"/>
      <c r="U102" s="501"/>
      <c r="V102" s="501"/>
      <c r="W102" s="501"/>
      <c r="X102" s="501"/>
      <c r="Y102" s="501"/>
      <c r="Z102" s="502"/>
      <c r="AA102" s="502"/>
      <c r="AB102" s="502"/>
      <c r="AC102" s="502"/>
      <c r="AD102" s="502"/>
      <c r="AE102" s="502"/>
      <c r="AF102" s="502"/>
      <c r="AG102" s="502"/>
      <c r="AH102" s="503"/>
      <c r="AI102" s="503"/>
      <c r="AJ102" s="503"/>
      <c r="AK102" s="503"/>
      <c r="AL102" s="504"/>
      <c r="AM102" s="504"/>
      <c r="AN102" s="504"/>
      <c r="AO102" s="504"/>
      <c r="AP102" s="504"/>
      <c r="AQ102" s="504"/>
      <c r="AR102" s="504"/>
      <c r="AS102" s="504"/>
      <c r="AT102" s="505"/>
      <c r="AU102" s="505"/>
      <c r="AV102" s="505"/>
      <c r="AW102" s="505"/>
      <c r="AX102" s="505"/>
      <c r="AY102" s="505"/>
      <c r="AZ102" s="505"/>
      <c r="BA102" s="505"/>
      <c r="BB102" s="505"/>
      <c r="BC102" s="506"/>
      <c r="BD102" s="503"/>
      <c r="BE102" s="503"/>
      <c r="BF102" s="503"/>
      <c r="BG102" s="503"/>
      <c r="BH102" s="507"/>
      <c r="BI102" s="507"/>
      <c r="BJ102" s="507"/>
      <c r="BK102" s="507"/>
      <c r="BL102" s="507"/>
      <c r="BM102" s="507"/>
      <c r="BN102" s="507"/>
      <c r="BO102" s="507"/>
      <c r="BP102" s="507"/>
      <c r="BQ102" s="507"/>
      <c r="BR102" s="507"/>
      <c r="BS102" s="507"/>
      <c r="BT102" s="507"/>
      <c r="BU102" s="507"/>
      <c r="BV102" s="507"/>
      <c r="BW102" s="507"/>
      <c r="BX102" s="507"/>
      <c r="BY102" s="508"/>
    </row>
    <row r="103" spans="1:77" s="30" customFormat="1" ht="25.5" customHeight="1" x14ac:dyDescent="0.2">
      <c r="A103" s="499"/>
      <c r="B103" s="500"/>
      <c r="C103" s="500"/>
      <c r="D103" s="500"/>
      <c r="E103" s="501"/>
      <c r="F103" s="501"/>
      <c r="G103" s="501"/>
      <c r="H103" s="501"/>
      <c r="I103" s="501"/>
      <c r="J103" s="501"/>
      <c r="K103" s="501"/>
      <c r="L103" s="501"/>
      <c r="M103" s="501"/>
      <c r="N103" s="501"/>
      <c r="O103" s="501"/>
      <c r="P103" s="501"/>
      <c r="Q103" s="501"/>
      <c r="R103" s="501"/>
      <c r="S103" s="501"/>
      <c r="T103" s="501"/>
      <c r="U103" s="501"/>
      <c r="V103" s="501"/>
      <c r="W103" s="501"/>
      <c r="X103" s="501"/>
      <c r="Y103" s="501"/>
      <c r="Z103" s="502"/>
      <c r="AA103" s="502"/>
      <c r="AB103" s="502"/>
      <c r="AC103" s="502"/>
      <c r="AD103" s="502"/>
      <c r="AE103" s="502"/>
      <c r="AF103" s="502"/>
      <c r="AG103" s="502"/>
      <c r="AH103" s="503"/>
      <c r="AI103" s="503"/>
      <c r="AJ103" s="503"/>
      <c r="AK103" s="503"/>
      <c r="AL103" s="504"/>
      <c r="AM103" s="504"/>
      <c r="AN103" s="504"/>
      <c r="AO103" s="504"/>
      <c r="AP103" s="504"/>
      <c r="AQ103" s="504"/>
      <c r="AR103" s="504"/>
      <c r="AS103" s="504"/>
      <c r="AT103" s="505"/>
      <c r="AU103" s="505"/>
      <c r="AV103" s="505"/>
      <c r="AW103" s="505"/>
      <c r="AX103" s="505"/>
      <c r="AY103" s="505"/>
      <c r="AZ103" s="505"/>
      <c r="BA103" s="505"/>
      <c r="BB103" s="505"/>
      <c r="BC103" s="506"/>
      <c r="BD103" s="503"/>
      <c r="BE103" s="503"/>
      <c r="BF103" s="503"/>
      <c r="BG103" s="503"/>
      <c r="BH103" s="507"/>
      <c r="BI103" s="507"/>
      <c r="BJ103" s="507"/>
      <c r="BK103" s="507"/>
      <c r="BL103" s="507"/>
      <c r="BM103" s="507"/>
      <c r="BN103" s="507"/>
      <c r="BO103" s="507"/>
      <c r="BP103" s="507"/>
      <c r="BQ103" s="507"/>
      <c r="BR103" s="507"/>
      <c r="BS103" s="507"/>
      <c r="BT103" s="507"/>
      <c r="BU103" s="507"/>
      <c r="BV103" s="507"/>
      <c r="BW103" s="507"/>
      <c r="BX103" s="507"/>
      <c r="BY103" s="508"/>
    </row>
    <row r="104" spans="1:77" s="30" customFormat="1" ht="25.5" customHeight="1" x14ac:dyDescent="0.2">
      <c r="A104" s="499"/>
      <c r="B104" s="500"/>
      <c r="C104" s="500"/>
      <c r="D104" s="500"/>
      <c r="E104" s="501"/>
      <c r="F104" s="501"/>
      <c r="G104" s="501"/>
      <c r="H104" s="501"/>
      <c r="I104" s="501"/>
      <c r="J104" s="501"/>
      <c r="K104" s="501"/>
      <c r="L104" s="501"/>
      <c r="M104" s="501"/>
      <c r="N104" s="501"/>
      <c r="O104" s="501"/>
      <c r="P104" s="501"/>
      <c r="Q104" s="501"/>
      <c r="R104" s="501"/>
      <c r="S104" s="501"/>
      <c r="T104" s="501"/>
      <c r="U104" s="501"/>
      <c r="V104" s="501"/>
      <c r="W104" s="501"/>
      <c r="X104" s="501"/>
      <c r="Y104" s="501"/>
      <c r="Z104" s="502"/>
      <c r="AA104" s="502"/>
      <c r="AB104" s="502"/>
      <c r="AC104" s="502"/>
      <c r="AD104" s="502"/>
      <c r="AE104" s="502"/>
      <c r="AF104" s="502"/>
      <c r="AG104" s="502"/>
      <c r="AH104" s="503"/>
      <c r="AI104" s="503"/>
      <c r="AJ104" s="503"/>
      <c r="AK104" s="503"/>
      <c r="AL104" s="504"/>
      <c r="AM104" s="504"/>
      <c r="AN104" s="504"/>
      <c r="AO104" s="504"/>
      <c r="AP104" s="504"/>
      <c r="AQ104" s="504"/>
      <c r="AR104" s="504"/>
      <c r="AS104" s="504"/>
      <c r="AT104" s="505"/>
      <c r="AU104" s="505"/>
      <c r="AV104" s="505"/>
      <c r="AW104" s="505"/>
      <c r="AX104" s="505"/>
      <c r="AY104" s="505"/>
      <c r="AZ104" s="505"/>
      <c r="BA104" s="505"/>
      <c r="BB104" s="505"/>
      <c r="BC104" s="506"/>
      <c r="BD104" s="503"/>
      <c r="BE104" s="503"/>
      <c r="BF104" s="503"/>
      <c r="BG104" s="503"/>
      <c r="BH104" s="507"/>
      <c r="BI104" s="507"/>
      <c r="BJ104" s="507"/>
      <c r="BK104" s="507"/>
      <c r="BL104" s="507"/>
      <c r="BM104" s="507"/>
      <c r="BN104" s="507"/>
      <c r="BO104" s="507"/>
      <c r="BP104" s="507"/>
      <c r="BQ104" s="507"/>
      <c r="BR104" s="507"/>
      <c r="BS104" s="507"/>
      <c r="BT104" s="507"/>
      <c r="BU104" s="507"/>
      <c r="BV104" s="507"/>
      <c r="BW104" s="507"/>
      <c r="BX104" s="507"/>
      <c r="BY104" s="508"/>
    </row>
    <row r="105" spans="1:77" s="30" customFormat="1" ht="25.5" customHeight="1" x14ac:dyDescent="0.2">
      <c r="A105" s="499"/>
      <c r="B105" s="500"/>
      <c r="C105" s="500"/>
      <c r="D105" s="500"/>
      <c r="E105" s="501"/>
      <c r="F105" s="501"/>
      <c r="G105" s="501"/>
      <c r="H105" s="501"/>
      <c r="I105" s="501"/>
      <c r="J105" s="501"/>
      <c r="K105" s="501"/>
      <c r="L105" s="501"/>
      <c r="M105" s="501"/>
      <c r="N105" s="501"/>
      <c r="O105" s="501"/>
      <c r="P105" s="501"/>
      <c r="Q105" s="501"/>
      <c r="R105" s="501"/>
      <c r="S105" s="501"/>
      <c r="T105" s="501"/>
      <c r="U105" s="501"/>
      <c r="V105" s="501"/>
      <c r="W105" s="501"/>
      <c r="X105" s="501"/>
      <c r="Y105" s="501"/>
      <c r="Z105" s="502"/>
      <c r="AA105" s="502"/>
      <c r="AB105" s="502"/>
      <c r="AC105" s="502"/>
      <c r="AD105" s="502"/>
      <c r="AE105" s="502"/>
      <c r="AF105" s="502"/>
      <c r="AG105" s="502"/>
      <c r="AH105" s="503"/>
      <c r="AI105" s="503"/>
      <c r="AJ105" s="503"/>
      <c r="AK105" s="503"/>
      <c r="AL105" s="504"/>
      <c r="AM105" s="504"/>
      <c r="AN105" s="504"/>
      <c r="AO105" s="504"/>
      <c r="AP105" s="504"/>
      <c r="AQ105" s="504"/>
      <c r="AR105" s="504"/>
      <c r="AS105" s="504"/>
      <c r="AT105" s="505"/>
      <c r="AU105" s="505"/>
      <c r="AV105" s="505"/>
      <c r="AW105" s="505"/>
      <c r="AX105" s="505"/>
      <c r="AY105" s="505"/>
      <c r="AZ105" s="505"/>
      <c r="BA105" s="505"/>
      <c r="BB105" s="505"/>
      <c r="BC105" s="506"/>
      <c r="BD105" s="503"/>
      <c r="BE105" s="503"/>
      <c r="BF105" s="503"/>
      <c r="BG105" s="503"/>
      <c r="BH105" s="507"/>
      <c r="BI105" s="507"/>
      <c r="BJ105" s="507"/>
      <c r="BK105" s="507"/>
      <c r="BL105" s="507"/>
      <c r="BM105" s="507"/>
      <c r="BN105" s="507"/>
      <c r="BO105" s="507"/>
      <c r="BP105" s="507"/>
      <c r="BQ105" s="507"/>
      <c r="BR105" s="507"/>
      <c r="BS105" s="507"/>
      <c r="BT105" s="507"/>
      <c r="BU105" s="507"/>
      <c r="BV105" s="507"/>
      <c r="BW105" s="507"/>
      <c r="BX105" s="507"/>
      <c r="BY105" s="508"/>
    </row>
    <row r="106" spans="1:77" s="30" customFormat="1" ht="25.5" customHeight="1" x14ac:dyDescent="0.2">
      <c r="A106" s="499"/>
      <c r="B106" s="500"/>
      <c r="C106" s="500"/>
      <c r="D106" s="500"/>
      <c r="E106" s="501"/>
      <c r="F106" s="501"/>
      <c r="G106" s="501"/>
      <c r="H106" s="501"/>
      <c r="I106" s="501"/>
      <c r="J106" s="501"/>
      <c r="K106" s="501"/>
      <c r="L106" s="501"/>
      <c r="M106" s="501"/>
      <c r="N106" s="501"/>
      <c r="O106" s="501"/>
      <c r="P106" s="501"/>
      <c r="Q106" s="501"/>
      <c r="R106" s="501"/>
      <c r="S106" s="501"/>
      <c r="T106" s="501"/>
      <c r="U106" s="501"/>
      <c r="V106" s="501"/>
      <c r="W106" s="501"/>
      <c r="X106" s="501"/>
      <c r="Y106" s="501"/>
      <c r="Z106" s="502"/>
      <c r="AA106" s="502"/>
      <c r="AB106" s="502"/>
      <c r="AC106" s="502"/>
      <c r="AD106" s="502"/>
      <c r="AE106" s="502"/>
      <c r="AF106" s="502"/>
      <c r="AG106" s="502"/>
      <c r="AH106" s="503"/>
      <c r="AI106" s="503"/>
      <c r="AJ106" s="503"/>
      <c r="AK106" s="503"/>
      <c r="AL106" s="504"/>
      <c r="AM106" s="504"/>
      <c r="AN106" s="504"/>
      <c r="AO106" s="504"/>
      <c r="AP106" s="504"/>
      <c r="AQ106" s="504"/>
      <c r="AR106" s="504"/>
      <c r="AS106" s="504"/>
      <c r="AT106" s="505"/>
      <c r="AU106" s="505"/>
      <c r="AV106" s="505"/>
      <c r="AW106" s="505"/>
      <c r="AX106" s="505"/>
      <c r="AY106" s="505"/>
      <c r="AZ106" s="505"/>
      <c r="BA106" s="505"/>
      <c r="BB106" s="505"/>
      <c r="BC106" s="506"/>
      <c r="BD106" s="503"/>
      <c r="BE106" s="503"/>
      <c r="BF106" s="503"/>
      <c r="BG106" s="503"/>
      <c r="BH106" s="507"/>
      <c r="BI106" s="507"/>
      <c r="BJ106" s="507"/>
      <c r="BK106" s="507"/>
      <c r="BL106" s="507"/>
      <c r="BM106" s="507"/>
      <c r="BN106" s="507"/>
      <c r="BO106" s="507"/>
      <c r="BP106" s="507"/>
      <c r="BQ106" s="507"/>
      <c r="BR106" s="507"/>
      <c r="BS106" s="507"/>
      <c r="BT106" s="507"/>
      <c r="BU106" s="507"/>
      <c r="BV106" s="507"/>
      <c r="BW106" s="507"/>
      <c r="BX106" s="507"/>
      <c r="BY106" s="508"/>
    </row>
    <row r="107" spans="1:77" s="30" customFormat="1" ht="26.25" customHeight="1" x14ac:dyDescent="0.2">
      <c r="A107" s="406" t="s">
        <v>308</v>
      </c>
      <c r="B107" s="407"/>
      <c r="C107" s="407"/>
      <c r="D107" s="407"/>
      <c r="E107" s="407"/>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c r="AF107" s="407"/>
      <c r="AG107" s="407"/>
      <c r="AH107" s="407"/>
      <c r="AI107" s="407"/>
      <c r="AJ107" s="407"/>
      <c r="AK107" s="407"/>
      <c r="AL107" s="407"/>
      <c r="AM107" s="407"/>
      <c r="AN107" s="407"/>
      <c r="AO107" s="407"/>
      <c r="AP107" s="407"/>
      <c r="AQ107" s="407"/>
      <c r="AR107" s="407"/>
      <c r="AS107" s="407"/>
      <c r="AT107" s="408">
        <f>SUM(AT87:BB106)</f>
        <v>0</v>
      </c>
      <c r="AU107" s="408"/>
      <c r="AV107" s="408"/>
      <c r="AW107" s="408"/>
      <c r="AX107" s="408"/>
      <c r="AY107" s="408"/>
      <c r="AZ107" s="408"/>
      <c r="BA107" s="408"/>
      <c r="BB107" s="408"/>
      <c r="BC107" s="509"/>
      <c r="BD107" s="509"/>
      <c r="BE107" s="509"/>
      <c r="BF107" s="509"/>
      <c r="BG107" s="509"/>
      <c r="BH107" s="509"/>
      <c r="BI107" s="509"/>
      <c r="BJ107" s="509"/>
      <c r="BK107" s="509"/>
      <c r="BL107" s="509"/>
      <c r="BM107" s="509"/>
      <c r="BN107" s="509"/>
      <c r="BO107" s="509"/>
      <c r="BP107" s="509"/>
      <c r="BQ107" s="509"/>
      <c r="BR107" s="509"/>
      <c r="BS107" s="509"/>
      <c r="BT107" s="509"/>
      <c r="BU107" s="509"/>
      <c r="BV107" s="509"/>
      <c r="BW107" s="509"/>
      <c r="BX107" s="509"/>
      <c r="BY107" s="510"/>
    </row>
    <row r="108" spans="1:77" s="30" customFormat="1" ht="11.25" customHeight="1" x14ac:dyDescent="0.2">
      <c r="A108" s="259"/>
      <c r="B108" s="259"/>
      <c r="C108" s="259"/>
      <c r="D108" s="259"/>
      <c r="E108" s="259"/>
      <c r="F108" s="259"/>
      <c r="G108" s="259"/>
      <c r="H108" s="259"/>
      <c r="I108" s="259"/>
      <c r="J108" s="259"/>
      <c r="K108" s="259"/>
      <c r="L108" s="259"/>
      <c r="M108" s="259"/>
      <c r="N108" s="259"/>
      <c r="O108" s="259"/>
      <c r="P108" s="259"/>
      <c r="Q108" s="259"/>
      <c r="R108" s="259"/>
      <c r="S108" s="259"/>
      <c r="T108" s="259"/>
      <c r="U108" s="259"/>
      <c r="V108" s="259"/>
      <c r="W108" s="259"/>
      <c r="X108" s="259"/>
      <c r="Y108" s="259"/>
      <c r="Z108" s="260"/>
      <c r="AA108" s="259"/>
      <c r="AB108" s="259"/>
      <c r="AC108" s="259"/>
      <c r="AD108" s="259"/>
      <c r="AE108" s="259"/>
      <c r="AF108" s="259"/>
      <c r="AG108" s="259"/>
      <c r="AH108" s="259"/>
      <c r="AI108" s="259"/>
      <c r="AJ108" s="259"/>
      <c r="AK108" s="259"/>
      <c r="AL108" s="259"/>
      <c r="AM108" s="259"/>
      <c r="AN108" s="259"/>
      <c r="AO108" s="259"/>
      <c r="AP108" s="259"/>
      <c r="AQ108" s="259"/>
      <c r="AR108" s="259"/>
      <c r="AS108" s="259"/>
      <c r="AT108" s="261"/>
      <c r="AU108" s="261"/>
      <c r="AV108" s="261"/>
      <c r="AW108" s="261"/>
      <c r="AX108" s="261"/>
      <c r="AY108" s="261"/>
      <c r="AZ108" s="261"/>
      <c r="BA108" s="261"/>
      <c r="BB108" s="261"/>
      <c r="BC108" s="262"/>
      <c r="BD108" s="262"/>
      <c r="BE108" s="262"/>
      <c r="BF108" s="262"/>
      <c r="BG108" s="262"/>
      <c r="BH108" s="262"/>
      <c r="BI108" s="262"/>
      <c r="BJ108" s="262"/>
      <c r="BK108" s="262"/>
      <c r="BL108" s="262"/>
      <c r="BM108" s="262"/>
      <c r="BN108" s="262"/>
      <c r="BO108" s="262"/>
      <c r="BP108" s="262"/>
      <c r="BQ108" s="262"/>
      <c r="BR108" s="262"/>
      <c r="BS108" s="262"/>
      <c r="BT108" s="262"/>
      <c r="BU108" s="262"/>
      <c r="BV108" s="262"/>
      <c r="BW108" s="262"/>
      <c r="BX108" s="262"/>
      <c r="BY108" s="262"/>
    </row>
    <row r="109" spans="1:77" ht="25.5" customHeight="1" x14ac:dyDescent="0.2">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263"/>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26" t="s">
        <v>36</v>
      </c>
    </row>
    <row r="110" spans="1:77" ht="17.25" customHeight="1" x14ac:dyDescent="0.2">
      <c r="AJ110" s="280" t="s">
        <v>16</v>
      </c>
      <c r="AK110" s="280"/>
      <c r="AL110" s="280"/>
      <c r="AM110" s="280"/>
      <c r="AN110" s="280"/>
      <c r="AO110" s="280"/>
      <c r="AP110" s="280"/>
      <c r="AQ110" s="280"/>
      <c r="AR110" s="280"/>
      <c r="AS110" s="280"/>
      <c r="AT110" s="280"/>
      <c r="AU110" s="280"/>
      <c r="AV110" s="280"/>
      <c r="AW110" s="280"/>
      <c r="AX110" s="280" t="s">
        <v>17</v>
      </c>
      <c r="AY110" s="280"/>
      <c r="AZ110" s="280"/>
      <c r="BA110" s="280"/>
      <c r="BB110" s="280"/>
      <c r="BC110" s="280"/>
      <c r="BD110" s="280"/>
      <c r="BE110" s="280"/>
      <c r="BF110" s="280"/>
      <c r="BG110" s="280"/>
      <c r="BH110" s="280"/>
      <c r="BI110" s="280"/>
      <c r="BJ110" s="280"/>
      <c r="BK110" s="280"/>
      <c r="BL110" s="411" t="s">
        <v>18</v>
      </c>
      <c r="BM110" s="411"/>
      <c r="BN110" s="411"/>
      <c r="BO110" s="411"/>
      <c r="BP110" s="411"/>
      <c r="BQ110" s="411"/>
      <c r="BR110" s="411"/>
      <c r="BS110" s="411" t="s">
        <v>22</v>
      </c>
      <c r="BT110" s="411"/>
      <c r="BU110" s="411"/>
      <c r="BV110" s="411"/>
      <c r="BW110" s="411"/>
      <c r="BX110" s="411"/>
      <c r="BY110" s="411"/>
    </row>
    <row r="111" spans="1:77" ht="50.25" customHeight="1" x14ac:dyDescent="0.2">
      <c r="A111" s="412"/>
      <c r="B111" s="412"/>
      <c r="C111" s="412"/>
      <c r="D111" s="412"/>
      <c r="E111" s="412"/>
      <c r="F111" s="412"/>
      <c r="G111" s="412"/>
      <c r="H111" s="412"/>
      <c r="I111" s="412"/>
      <c r="J111" s="412"/>
      <c r="K111" s="412"/>
      <c r="L111" s="412"/>
      <c r="M111" s="412"/>
      <c r="N111" s="412"/>
      <c r="O111" s="412"/>
      <c r="P111" s="412"/>
      <c r="Q111" s="412"/>
      <c r="R111" s="412"/>
      <c r="S111" s="412"/>
      <c r="T111" s="412"/>
      <c r="U111" s="412"/>
      <c r="V111" s="412"/>
      <c r="W111" s="412"/>
      <c r="X111" s="412"/>
      <c r="Y111" s="412"/>
      <c r="Z111" s="412"/>
      <c r="AA111" s="412"/>
      <c r="AB111" s="412"/>
      <c r="AC111" s="412"/>
      <c r="AD111" s="412"/>
      <c r="AE111" s="412"/>
      <c r="AF111" s="412"/>
      <c r="AG111" s="412"/>
      <c r="AH111" s="412"/>
      <c r="AI111" s="412"/>
      <c r="AJ111" s="271"/>
      <c r="AK111" s="271"/>
      <c r="AL111" s="271"/>
      <c r="AM111" s="271"/>
      <c r="AN111" s="271"/>
      <c r="AO111" s="271"/>
      <c r="AP111" s="271"/>
      <c r="AQ111" s="271"/>
      <c r="AR111" s="271"/>
      <c r="AS111" s="271"/>
      <c r="AT111" s="271"/>
      <c r="AU111" s="271"/>
      <c r="AV111" s="271"/>
      <c r="AW111" s="271"/>
      <c r="AX111" s="271"/>
      <c r="AY111" s="271"/>
      <c r="AZ111" s="271"/>
      <c r="BA111" s="271"/>
      <c r="BB111" s="271"/>
      <c r="BC111" s="271"/>
      <c r="BD111" s="271"/>
      <c r="BE111" s="271"/>
      <c r="BF111" s="271"/>
      <c r="BG111" s="271"/>
      <c r="BH111" s="271"/>
      <c r="BI111" s="271"/>
      <c r="BJ111" s="271"/>
      <c r="BK111" s="271"/>
      <c r="BL111" s="271"/>
      <c r="BM111" s="271"/>
      <c r="BN111" s="271"/>
      <c r="BO111" s="271"/>
      <c r="BP111" s="271"/>
      <c r="BQ111" s="271"/>
      <c r="BR111" s="271"/>
      <c r="BS111" s="271"/>
      <c r="BT111" s="271"/>
      <c r="BU111" s="271"/>
      <c r="BV111" s="271"/>
      <c r="BW111" s="271"/>
      <c r="BX111" s="271"/>
      <c r="BY111" s="271"/>
    </row>
    <row r="112" spans="1:77" ht="15" customHeight="1" x14ac:dyDescent="0.2">
      <c r="Z112" s="387" t="s">
        <v>51</v>
      </c>
      <c r="AA112" s="387"/>
      <c r="AB112" s="387"/>
      <c r="AC112" s="387"/>
      <c r="AD112" s="387"/>
      <c r="AE112" s="387"/>
      <c r="AF112" s="387"/>
      <c r="AG112" s="387"/>
      <c r="AH112" s="387"/>
      <c r="AI112" s="387"/>
      <c r="AJ112" s="387"/>
      <c r="AK112" s="387"/>
      <c r="AL112" s="387"/>
      <c r="AM112" s="387"/>
      <c r="AN112" s="387"/>
      <c r="AO112" s="387"/>
      <c r="AP112" s="387"/>
      <c r="AQ112" s="387"/>
      <c r="AR112" s="387"/>
      <c r="AS112" s="387"/>
      <c r="AT112" s="387"/>
      <c r="AU112" s="387"/>
      <c r="AV112" s="387"/>
      <c r="AW112" s="387"/>
      <c r="AX112" s="387"/>
      <c r="AY112" s="387"/>
      <c r="AZ112" s="387"/>
      <c r="BA112" s="387"/>
      <c r="BE112" s="389" t="s">
        <v>70</v>
      </c>
      <c r="BF112" s="389"/>
      <c r="BG112" s="389"/>
      <c r="BH112" s="389"/>
      <c r="BI112" s="389"/>
      <c r="BJ112" s="389"/>
      <c r="BK112" s="389"/>
      <c r="BL112" s="389"/>
      <c r="BM112" s="389"/>
      <c r="BN112" s="389"/>
      <c r="BO112" s="389"/>
      <c r="BP112" s="389"/>
      <c r="BQ112" s="389"/>
      <c r="BR112" s="389"/>
      <c r="BS112" s="511" t="s">
        <v>204</v>
      </c>
      <c r="BT112" s="511"/>
      <c r="BU112" s="511"/>
      <c r="BV112" s="511"/>
      <c r="BW112" s="511"/>
      <c r="BX112" s="511"/>
      <c r="BY112" s="511"/>
    </row>
    <row r="113" spans="1:77" ht="27.6" customHeight="1" thickBot="1" x14ac:dyDescent="0.25">
      <c r="I113" s="21"/>
      <c r="J113" s="21"/>
      <c r="K113" s="21"/>
      <c r="L113" s="21"/>
      <c r="M113" s="21"/>
      <c r="N113" s="21"/>
      <c r="O113" s="21"/>
      <c r="P113" s="21"/>
      <c r="Q113" s="21"/>
      <c r="R113" s="21"/>
      <c r="S113" s="21"/>
      <c r="T113" s="21"/>
      <c r="U113" s="21"/>
      <c r="V113" s="21"/>
      <c r="W113" s="21"/>
      <c r="X113" s="21"/>
      <c r="Y113" s="21"/>
      <c r="Z113" s="388"/>
      <c r="AA113" s="388"/>
      <c r="AB113" s="388"/>
      <c r="AC113" s="388"/>
      <c r="AD113" s="388"/>
      <c r="AE113" s="388"/>
      <c r="AF113" s="388"/>
      <c r="AG113" s="388"/>
      <c r="AH113" s="388"/>
      <c r="AI113" s="388"/>
      <c r="AJ113" s="388"/>
      <c r="AK113" s="388"/>
      <c r="AL113" s="388"/>
      <c r="AM113" s="388"/>
      <c r="AN113" s="388"/>
      <c r="AO113" s="388"/>
      <c r="AP113" s="388"/>
      <c r="AQ113" s="388"/>
      <c r="AR113" s="388"/>
      <c r="AS113" s="388"/>
      <c r="AT113" s="388"/>
      <c r="AU113" s="388"/>
      <c r="AV113" s="388"/>
      <c r="AW113" s="388"/>
      <c r="AX113" s="388"/>
      <c r="AY113" s="388"/>
      <c r="AZ113" s="388"/>
      <c r="BA113" s="388"/>
      <c r="BB113" s="21"/>
      <c r="BC113" s="21"/>
      <c r="BD113" s="21"/>
      <c r="BE113" s="50"/>
      <c r="BF113" s="50"/>
      <c r="BG113" s="391"/>
      <c r="BH113" s="391"/>
      <c r="BI113" s="391"/>
      <c r="BJ113" s="391"/>
      <c r="BK113" s="391"/>
      <c r="BL113" s="391"/>
      <c r="BM113" s="391"/>
      <c r="BN113" s="391"/>
      <c r="BO113" s="391"/>
      <c r="BP113" s="391"/>
      <c r="BQ113" s="392"/>
      <c r="BR113" s="392"/>
      <c r="BS113" s="392"/>
      <c r="BT113" s="392"/>
      <c r="BU113" s="392"/>
      <c r="BV113" s="392"/>
      <c r="BW113" s="392"/>
      <c r="BX113" s="392"/>
      <c r="BY113" s="392"/>
    </row>
    <row r="114" spans="1:77" ht="16.2" customHeight="1" thickTop="1" x14ac:dyDescent="0.2">
      <c r="I114" s="21"/>
      <c r="J114" s="21"/>
      <c r="K114" s="21"/>
      <c r="L114" s="21"/>
      <c r="M114" s="21"/>
      <c r="N114" s="21"/>
      <c r="O114" s="21"/>
      <c r="P114" s="21"/>
      <c r="Q114" s="21"/>
      <c r="R114" s="21"/>
      <c r="S114" s="21"/>
      <c r="T114" s="21"/>
      <c r="U114" s="21"/>
      <c r="V114" s="21"/>
      <c r="W114" s="21"/>
      <c r="X114" s="21"/>
      <c r="Y114" s="21"/>
      <c r="Z114" s="140"/>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1"/>
      <c r="BC114" s="21"/>
      <c r="BD114" s="21"/>
      <c r="BE114" s="20" t="s">
        <v>48</v>
      </c>
      <c r="BG114" s="24"/>
      <c r="BH114" s="24"/>
      <c r="BI114" s="58"/>
      <c r="BJ114" s="512">
        <f>請求書YA01!BH114</f>
        <v>0</v>
      </c>
      <c r="BK114" s="512"/>
      <c r="BL114" s="512"/>
      <c r="BM114" s="512"/>
      <c r="BN114" s="58"/>
      <c r="BO114" s="58" t="s">
        <v>0</v>
      </c>
      <c r="BP114" s="513">
        <f>請求書YA01!BN114</f>
        <v>0</v>
      </c>
      <c r="BQ114" s="513"/>
      <c r="BR114" s="513"/>
      <c r="BS114" s="58"/>
      <c r="BT114" s="58" t="s">
        <v>3</v>
      </c>
      <c r="BU114" s="513">
        <f>請求書YA01!BS114</f>
        <v>0</v>
      </c>
      <c r="BV114" s="513"/>
      <c r="BW114" s="513"/>
      <c r="BX114" s="58"/>
      <c r="BY114" s="58" t="s">
        <v>2</v>
      </c>
    </row>
    <row r="115" spans="1:77" ht="18.600000000000001" customHeight="1" x14ac:dyDescent="0.2">
      <c r="A115" s="370" t="s">
        <v>47</v>
      </c>
      <c r="B115" s="370"/>
      <c r="C115" s="370"/>
      <c r="D115" s="370"/>
      <c r="E115" s="370"/>
      <c r="F115" s="370"/>
      <c r="G115" s="370"/>
      <c r="H115" s="370"/>
      <c r="I115" s="370"/>
      <c r="J115" s="370"/>
      <c r="K115" s="370"/>
      <c r="L115" s="370"/>
      <c r="M115" s="370"/>
      <c r="N115" s="370"/>
      <c r="O115" s="370"/>
      <c r="P115" s="370"/>
      <c r="Q115" s="370"/>
      <c r="R115" s="370"/>
      <c r="S115" s="23"/>
      <c r="T115" s="23"/>
      <c r="U115" s="23"/>
      <c r="V115" s="23"/>
      <c r="W115" s="23"/>
      <c r="AE115" s="24"/>
      <c r="AF115" s="24"/>
      <c r="AG115" s="24"/>
      <c r="AH115" s="24"/>
      <c r="AI115" s="24"/>
      <c r="AJ115" s="24"/>
      <c r="AK115" s="24"/>
      <c r="AL115" s="24"/>
      <c r="AM115" s="24"/>
      <c r="AN115" s="24"/>
      <c r="AO115" s="24"/>
      <c r="AP115" s="24"/>
      <c r="AQ115" s="24"/>
      <c r="AR115" s="24"/>
      <c r="AS115" s="24"/>
      <c r="AT115" s="24"/>
      <c r="AU115" s="24"/>
      <c r="AV115" s="24"/>
      <c r="AW115" s="24"/>
      <c r="AX115" s="24"/>
      <c r="AY115" s="24"/>
      <c r="BB115" s="24"/>
      <c r="BC115" s="24"/>
      <c r="BD115" s="24"/>
      <c r="BE115" s="49"/>
      <c r="BF115" s="30"/>
      <c r="BG115" s="30"/>
      <c r="BH115" s="30"/>
      <c r="BI115" s="30"/>
      <c r="BJ115" s="30"/>
      <c r="BK115" s="30"/>
      <c r="BL115" s="30"/>
      <c r="BM115" s="30"/>
      <c r="BN115" s="30"/>
      <c r="BO115" s="30"/>
      <c r="BP115" s="30"/>
      <c r="BQ115" s="30"/>
      <c r="BR115" s="30"/>
      <c r="BS115" s="30"/>
      <c r="BT115" s="30"/>
      <c r="BU115" s="30"/>
      <c r="BV115" s="30"/>
      <c r="BW115" s="30"/>
      <c r="BX115" s="30"/>
      <c r="BY115" s="30"/>
    </row>
    <row r="116" spans="1:77" ht="9.75" customHeight="1" x14ac:dyDescent="0.2">
      <c r="A116" s="27"/>
      <c r="B116" s="27"/>
      <c r="C116" s="27"/>
      <c r="D116" s="27"/>
      <c r="E116" s="27"/>
      <c r="F116" s="27"/>
      <c r="G116" s="27"/>
      <c r="H116" s="27"/>
      <c r="I116" s="27"/>
      <c r="J116" s="27"/>
      <c r="K116" s="27"/>
      <c r="L116" s="27"/>
      <c r="M116" s="27"/>
      <c r="N116" s="27"/>
      <c r="O116" s="27"/>
      <c r="P116" s="27"/>
      <c r="Q116" s="23"/>
      <c r="R116" s="23"/>
      <c r="S116" s="23"/>
      <c r="T116" s="23"/>
      <c r="U116" s="23"/>
      <c r="V116" s="23"/>
      <c r="W116" s="23"/>
    </row>
    <row r="117" spans="1:77" ht="24" customHeight="1" x14ac:dyDescent="0.2">
      <c r="A117" s="383">
        <f>請求書YA01!A5</f>
        <v>0</v>
      </c>
      <c r="B117" s="383"/>
      <c r="C117" s="383"/>
      <c r="D117" s="383"/>
      <c r="E117" s="383"/>
      <c r="F117" s="383"/>
      <c r="G117" s="383"/>
      <c r="H117" s="383"/>
      <c r="I117" s="383"/>
      <c r="J117" s="383"/>
      <c r="K117" s="383"/>
      <c r="L117" s="383"/>
      <c r="M117" s="383"/>
      <c r="N117" s="383"/>
      <c r="O117" s="383"/>
      <c r="P117" s="383"/>
      <c r="Q117" s="383"/>
      <c r="R117" s="383"/>
      <c r="S117" s="383"/>
      <c r="T117" s="383"/>
      <c r="U117" s="383"/>
      <c r="V117" s="383"/>
      <c r="W117" s="383"/>
      <c r="X117" s="383"/>
      <c r="Y117" s="383"/>
      <c r="Z117" s="383"/>
      <c r="AA117" s="383"/>
      <c r="AB117" s="383"/>
      <c r="AC117" s="383"/>
      <c r="AD117" s="383"/>
      <c r="AE117" s="383"/>
      <c r="AF117" s="384" t="str">
        <f>請求書YA01!AC5</f>
        <v>作業所</v>
      </c>
      <c r="AG117" s="384"/>
      <c r="AH117" s="384"/>
      <c r="AI117" s="384"/>
      <c r="AJ117" s="384"/>
      <c r="AK117" s="384"/>
      <c r="AL117" s="384"/>
      <c r="AM117" s="384"/>
      <c r="AS117" s="28" t="s">
        <v>314</v>
      </c>
      <c r="AT117" s="139"/>
      <c r="AU117" s="139"/>
      <c r="AW117" s="385">
        <f>請求書YA01!AS5</f>
        <v>0</v>
      </c>
      <c r="AX117" s="385"/>
      <c r="AY117" s="385"/>
      <c r="AZ117" s="385"/>
      <c r="BA117" s="385"/>
      <c r="BB117" s="385"/>
      <c r="BC117" s="385"/>
      <c r="BD117" s="385"/>
      <c r="BE117" s="385"/>
      <c r="BF117" s="385"/>
      <c r="BG117" s="385"/>
      <c r="BH117" s="385"/>
      <c r="BI117" s="385"/>
      <c r="BJ117" s="385"/>
      <c r="BK117" s="385"/>
      <c r="BL117" s="385"/>
      <c r="BM117" s="385"/>
      <c r="BN117" s="385"/>
      <c r="BO117" s="385"/>
      <c r="BP117" s="385"/>
      <c r="BQ117" s="385"/>
      <c r="BR117" s="385"/>
      <c r="BS117" s="385"/>
      <c r="BT117" s="385"/>
      <c r="BU117" s="385"/>
      <c r="BV117" s="385"/>
      <c r="BW117" s="385"/>
      <c r="BX117" s="385"/>
      <c r="BY117" s="385"/>
    </row>
    <row r="118" spans="1:77" ht="19.8" customHeight="1" x14ac:dyDescent="0.2">
      <c r="AS118" s="28" t="s">
        <v>315</v>
      </c>
      <c r="AT118" s="28"/>
      <c r="AU118" s="28"/>
      <c r="AV118" s="30"/>
      <c r="AW118" s="386">
        <f>請求書YA01!AS6</f>
        <v>0</v>
      </c>
      <c r="AX118" s="386"/>
      <c r="AY118" s="386"/>
      <c r="AZ118" s="386"/>
      <c r="BA118" s="386"/>
      <c r="BB118" s="386"/>
      <c r="BC118" s="386"/>
      <c r="BD118" s="386"/>
      <c r="BE118" s="386"/>
      <c r="BF118" s="386"/>
      <c r="BG118" s="386"/>
      <c r="BH118" s="386"/>
      <c r="BI118" s="386"/>
      <c r="BJ118" s="386"/>
      <c r="BK118" s="386"/>
      <c r="BL118" s="386"/>
      <c r="BM118" s="386"/>
      <c r="BN118" s="386"/>
      <c r="BO118" s="386"/>
      <c r="BP118" s="386"/>
      <c r="BQ118" s="386"/>
      <c r="BR118" s="386"/>
      <c r="BS118" s="386"/>
      <c r="BT118" s="386"/>
      <c r="BU118" s="386"/>
      <c r="BV118" s="386"/>
      <c r="BW118" s="386"/>
      <c r="BX118" s="386"/>
      <c r="BY118" s="386"/>
    </row>
    <row r="119" spans="1:77" ht="18" customHeight="1" x14ac:dyDescent="0.2">
      <c r="AS119" s="28" t="s">
        <v>316</v>
      </c>
      <c r="AT119" s="28"/>
      <c r="AU119" s="28"/>
      <c r="AV119" s="31"/>
      <c r="AW119" s="385">
        <f>請求書YA01!AS7</f>
        <v>0</v>
      </c>
      <c r="AX119" s="385"/>
      <c r="AY119" s="385"/>
      <c r="AZ119" s="385"/>
      <c r="BA119" s="385"/>
      <c r="BB119" s="385"/>
      <c r="BC119" s="385"/>
      <c r="BD119" s="385"/>
      <c r="BE119" s="385"/>
      <c r="BF119" s="385"/>
      <c r="BG119" s="385"/>
      <c r="BH119" s="385"/>
      <c r="BI119" s="385"/>
      <c r="BJ119" s="385"/>
      <c r="BK119" s="385"/>
      <c r="BL119" s="385"/>
      <c r="BM119" s="385"/>
      <c r="BN119" s="385"/>
      <c r="BO119" s="385"/>
      <c r="BP119" s="385"/>
      <c r="BQ119" s="385"/>
      <c r="BR119" s="385"/>
      <c r="BS119" s="385"/>
      <c r="BT119" s="385"/>
      <c r="BU119" s="385"/>
      <c r="BV119" s="385"/>
      <c r="BW119" s="385"/>
      <c r="BX119" s="52"/>
      <c r="BY119" s="32" t="s">
        <v>317</v>
      </c>
    </row>
    <row r="120" spans="1:77" ht="15.75" customHeight="1" x14ac:dyDescent="0.2">
      <c r="AS120" s="28" t="s">
        <v>318</v>
      </c>
      <c r="AT120" s="28"/>
      <c r="AU120" s="28"/>
      <c r="AV120" s="29"/>
      <c r="AW120" s="372">
        <f>請求書YA01!AS8</f>
        <v>0</v>
      </c>
      <c r="AX120" s="372"/>
      <c r="AY120" s="372"/>
      <c r="AZ120" s="372"/>
      <c r="BA120" s="372"/>
      <c r="BB120" s="372"/>
      <c r="BC120" s="372"/>
      <c r="BD120" s="372"/>
      <c r="BE120" s="372"/>
      <c r="BF120" s="372"/>
      <c r="BG120" s="372"/>
      <c r="BH120" s="372"/>
      <c r="BI120" s="372"/>
      <c r="BJ120" s="372"/>
      <c r="BK120" s="372"/>
      <c r="BL120" s="372"/>
      <c r="BM120" s="372"/>
      <c r="BN120" s="372"/>
      <c r="BO120" s="372"/>
      <c r="BP120" s="372"/>
      <c r="BQ120" s="372"/>
      <c r="BR120" s="372"/>
      <c r="BS120" s="372"/>
      <c r="BT120" s="372"/>
      <c r="BU120" s="372"/>
      <c r="BV120" s="372"/>
      <c r="BW120" s="372"/>
      <c r="BX120" s="233"/>
      <c r="BY120" s="233"/>
    </row>
    <row r="121" spans="1:77" ht="8.25" customHeight="1" x14ac:dyDescent="0.2">
      <c r="AW121" s="34"/>
      <c r="AX121" s="34"/>
      <c r="AY121" s="34"/>
      <c r="AZ121" s="34"/>
      <c r="BA121" s="34"/>
      <c r="BB121" s="34"/>
      <c r="BC121" s="34"/>
      <c r="BD121" s="151"/>
      <c r="BE121" s="151"/>
      <c r="BF121" s="151"/>
      <c r="BG121" s="151"/>
      <c r="BH121" s="151"/>
      <c r="BI121" s="151"/>
      <c r="BJ121" s="151"/>
      <c r="BK121" s="151"/>
      <c r="BL121" s="151"/>
      <c r="BM121" s="151"/>
      <c r="BN121" s="151"/>
      <c r="BO121" s="151"/>
      <c r="BP121" s="151"/>
      <c r="BQ121" s="151"/>
      <c r="BR121" s="151"/>
      <c r="BS121" s="151"/>
      <c r="BT121" s="151"/>
      <c r="BU121" s="151"/>
      <c r="BV121" s="151"/>
      <c r="BW121" s="151"/>
    </row>
    <row r="122" spans="1:77" ht="8.25" customHeight="1" x14ac:dyDescent="0.2">
      <c r="AZ122" s="56"/>
      <c r="BA122" s="56"/>
      <c r="BB122" s="56"/>
      <c r="BC122" s="56"/>
      <c r="BD122" s="56"/>
      <c r="BE122" s="56"/>
      <c r="BF122" s="56"/>
      <c r="BG122" s="56"/>
      <c r="BH122" s="56"/>
      <c r="BI122" s="56"/>
      <c r="BJ122" s="56"/>
      <c r="BK122" s="56"/>
      <c r="BL122" s="56"/>
      <c r="BM122" s="56"/>
      <c r="BN122" s="56"/>
      <c r="BO122" s="56"/>
      <c r="BP122" s="56"/>
      <c r="BQ122" s="56"/>
      <c r="BR122" s="56"/>
      <c r="BS122" s="56"/>
      <c r="BT122" s="56"/>
      <c r="BU122" s="56"/>
      <c r="BV122" s="56"/>
      <c r="BW122" s="56"/>
      <c r="BX122" s="56"/>
      <c r="BY122" s="56"/>
    </row>
    <row r="123" spans="1:77" ht="22.5" customHeight="1" x14ac:dyDescent="0.2">
      <c r="A123" s="373" t="s">
        <v>66</v>
      </c>
      <c r="B123" s="374"/>
      <c r="C123" s="374" t="s">
        <v>65</v>
      </c>
      <c r="D123" s="374"/>
      <c r="E123" s="374" t="s">
        <v>19</v>
      </c>
      <c r="F123" s="374"/>
      <c r="G123" s="374"/>
      <c r="H123" s="374"/>
      <c r="I123" s="374"/>
      <c r="J123" s="374"/>
      <c r="K123" s="374"/>
      <c r="L123" s="374"/>
      <c r="M123" s="374"/>
      <c r="N123" s="374"/>
      <c r="O123" s="374"/>
      <c r="P123" s="374"/>
      <c r="Q123" s="374"/>
      <c r="R123" s="374"/>
      <c r="S123" s="374"/>
      <c r="T123" s="374"/>
      <c r="U123" s="374"/>
      <c r="V123" s="374"/>
      <c r="W123" s="374"/>
      <c r="X123" s="374"/>
      <c r="Y123" s="374"/>
      <c r="Z123" s="375" t="s">
        <v>20</v>
      </c>
      <c r="AA123" s="375"/>
      <c r="AB123" s="375"/>
      <c r="AC123" s="375"/>
      <c r="AD123" s="375"/>
      <c r="AE123" s="375"/>
      <c r="AF123" s="375"/>
      <c r="AG123" s="375"/>
      <c r="AH123" s="374" t="s">
        <v>21</v>
      </c>
      <c r="AI123" s="374"/>
      <c r="AJ123" s="374"/>
      <c r="AK123" s="374"/>
      <c r="AL123" s="374" t="s">
        <v>196</v>
      </c>
      <c r="AM123" s="374"/>
      <c r="AN123" s="374"/>
      <c r="AO123" s="374"/>
      <c r="AP123" s="374"/>
      <c r="AQ123" s="374"/>
      <c r="AR123" s="374"/>
      <c r="AS123" s="374"/>
      <c r="AT123" s="374" t="s">
        <v>195</v>
      </c>
      <c r="AU123" s="374"/>
      <c r="AV123" s="374"/>
      <c r="AW123" s="374"/>
      <c r="AX123" s="374"/>
      <c r="AY123" s="374"/>
      <c r="AZ123" s="374"/>
      <c r="BA123" s="374"/>
      <c r="BB123" s="374"/>
      <c r="BC123" s="374" t="s">
        <v>183</v>
      </c>
      <c r="BD123" s="374"/>
      <c r="BE123" s="374"/>
      <c r="BF123" s="374"/>
      <c r="BG123" s="374"/>
      <c r="BH123" s="381" t="s">
        <v>67</v>
      </c>
      <c r="BI123" s="381"/>
      <c r="BJ123" s="381"/>
      <c r="BK123" s="381"/>
      <c r="BL123" s="381"/>
      <c r="BM123" s="381"/>
      <c r="BN123" s="381"/>
      <c r="BO123" s="381"/>
      <c r="BP123" s="381"/>
      <c r="BQ123" s="381"/>
      <c r="BR123" s="381"/>
      <c r="BS123" s="381"/>
      <c r="BT123" s="381"/>
      <c r="BU123" s="381"/>
      <c r="BV123" s="381"/>
      <c r="BW123" s="381"/>
      <c r="BX123" s="381"/>
      <c r="BY123" s="382"/>
    </row>
    <row r="124" spans="1:77" s="30" customFormat="1" ht="25.5" customHeight="1" x14ac:dyDescent="0.2">
      <c r="A124" s="499"/>
      <c r="B124" s="500"/>
      <c r="C124" s="500"/>
      <c r="D124" s="500"/>
      <c r="E124" s="501"/>
      <c r="F124" s="501"/>
      <c r="G124" s="501"/>
      <c r="H124" s="501"/>
      <c r="I124" s="501"/>
      <c r="J124" s="501"/>
      <c r="K124" s="501"/>
      <c r="L124" s="501"/>
      <c r="M124" s="501"/>
      <c r="N124" s="501"/>
      <c r="O124" s="501"/>
      <c r="P124" s="501"/>
      <c r="Q124" s="501"/>
      <c r="R124" s="501"/>
      <c r="S124" s="501"/>
      <c r="T124" s="501"/>
      <c r="U124" s="501"/>
      <c r="V124" s="501"/>
      <c r="W124" s="501"/>
      <c r="X124" s="501"/>
      <c r="Y124" s="501"/>
      <c r="Z124" s="502"/>
      <c r="AA124" s="502"/>
      <c r="AB124" s="502"/>
      <c r="AC124" s="502"/>
      <c r="AD124" s="502"/>
      <c r="AE124" s="502"/>
      <c r="AF124" s="502"/>
      <c r="AG124" s="502"/>
      <c r="AH124" s="503"/>
      <c r="AI124" s="503"/>
      <c r="AJ124" s="503"/>
      <c r="AK124" s="503"/>
      <c r="AL124" s="504"/>
      <c r="AM124" s="504"/>
      <c r="AN124" s="504"/>
      <c r="AO124" s="504"/>
      <c r="AP124" s="504"/>
      <c r="AQ124" s="504"/>
      <c r="AR124" s="504"/>
      <c r="AS124" s="504"/>
      <c r="AT124" s="505"/>
      <c r="AU124" s="505"/>
      <c r="AV124" s="505"/>
      <c r="AW124" s="505"/>
      <c r="AX124" s="505"/>
      <c r="AY124" s="505"/>
      <c r="AZ124" s="505"/>
      <c r="BA124" s="505"/>
      <c r="BB124" s="505"/>
      <c r="BC124" s="506"/>
      <c r="BD124" s="503"/>
      <c r="BE124" s="503"/>
      <c r="BF124" s="503"/>
      <c r="BG124" s="503"/>
      <c r="BH124" s="507"/>
      <c r="BI124" s="507"/>
      <c r="BJ124" s="507"/>
      <c r="BK124" s="507"/>
      <c r="BL124" s="507"/>
      <c r="BM124" s="507"/>
      <c r="BN124" s="507"/>
      <c r="BO124" s="507"/>
      <c r="BP124" s="507"/>
      <c r="BQ124" s="507"/>
      <c r="BR124" s="507"/>
      <c r="BS124" s="507"/>
      <c r="BT124" s="507"/>
      <c r="BU124" s="507"/>
      <c r="BV124" s="507"/>
      <c r="BW124" s="507"/>
      <c r="BX124" s="507"/>
      <c r="BY124" s="508"/>
    </row>
    <row r="125" spans="1:77" s="30" customFormat="1" ht="25.5" customHeight="1" x14ac:dyDescent="0.2">
      <c r="A125" s="499"/>
      <c r="B125" s="500"/>
      <c r="C125" s="500"/>
      <c r="D125" s="500"/>
      <c r="E125" s="501"/>
      <c r="F125" s="501"/>
      <c r="G125" s="501"/>
      <c r="H125" s="501"/>
      <c r="I125" s="501"/>
      <c r="J125" s="501"/>
      <c r="K125" s="501"/>
      <c r="L125" s="501"/>
      <c r="M125" s="501"/>
      <c r="N125" s="501"/>
      <c r="O125" s="501"/>
      <c r="P125" s="501"/>
      <c r="Q125" s="501"/>
      <c r="R125" s="501"/>
      <c r="S125" s="501"/>
      <c r="T125" s="501"/>
      <c r="U125" s="501"/>
      <c r="V125" s="501"/>
      <c r="W125" s="501"/>
      <c r="X125" s="501"/>
      <c r="Y125" s="501"/>
      <c r="Z125" s="502"/>
      <c r="AA125" s="502"/>
      <c r="AB125" s="502"/>
      <c r="AC125" s="502"/>
      <c r="AD125" s="502"/>
      <c r="AE125" s="502"/>
      <c r="AF125" s="502"/>
      <c r="AG125" s="502"/>
      <c r="AH125" s="503"/>
      <c r="AI125" s="503"/>
      <c r="AJ125" s="503"/>
      <c r="AK125" s="503"/>
      <c r="AL125" s="504"/>
      <c r="AM125" s="504"/>
      <c r="AN125" s="504"/>
      <c r="AO125" s="504"/>
      <c r="AP125" s="504"/>
      <c r="AQ125" s="504"/>
      <c r="AR125" s="504"/>
      <c r="AS125" s="504"/>
      <c r="AT125" s="505"/>
      <c r="AU125" s="505"/>
      <c r="AV125" s="505"/>
      <c r="AW125" s="505"/>
      <c r="AX125" s="505"/>
      <c r="AY125" s="505"/>
      <c r="AZ125" s="505"/>
      <c r="BA125" s="505"/>
      <c r="BB125" s="505"/>
      <c r="BC125" s="506"/>
      <c r="BD125" s="503"/>
      <c r="BE125" s="503"/>
      <c r="BF125" s="503"/>
      <c r="BG125" s="503"/>
      <c r="BH125" s="507"/>
      <c r="BI125" s="507"/>
      <c r="BJ125" s="507"/>
      <c r="BK125" s="507"/>
      <c r="BL125" s="507"/>
      <c r="BM125" s="507"/>
      <c r="BN125" s="507"/>
      <c r="BO125" s="507"/>
      <c r="BP125" s="507"/>
      <c r="BQ125" s="507"/>
      <c r="BR125" s="507"/>
      <c r="BS125" s="507"/>
      <c r="BT125" s="507"/>
      <c r="BU125" s="507"/>
      <c r="BV125" s="507"/>
      <c r="BW125" s="507"/>
      <c r="BX125" s="507"/>
      <c r="BY125" s="508"/>
    </row>
    <row r="126" spans="1:77" s="30" customFormat="1" ht="25.5" customHeight="1" x14ac:dyDescent="0.2">
      <c r="A126" s="499"/>
      <c r="B126" s="500"/>
      <c r="C126" s="500"/>
      <c r="D126" s="500"/>
      <c r="E126" s="501"/>
      <c r="F126" s="501"/>
      <c r="G126" s="501"/>
      <c r="H126" s="501"/>
      <c r="I126" s="501"/>
      <c r="J126" s="501"/>
      <c r="K126" s="501"/>
      <c r="L126" s="501"/>
      <c r="M126" s="501"/>
      <c r="N126" s="501"/>
      <c r="O126" s="501"/>
      <c r="P126" s="501"/>
      <c r="Q126" s="501"/>
      <c r="R126" s="501"/>
      <c r="S126" s="501"/>
      <c r="T126" s="501"/>
      <c r="U126" s="501"/>
      <c r="V126" s="501"/>
      <c r="W126" s="501"/>
      <c r="X126" s="501"/>
      <c r="Y126" s="501"/>
      <c r="Z126" s="502"/>
      <c r="AA126" s="502"/>
      <c r="AB126" s="502"/>
      <c r="AC126" s="502"/>
      <c r="AD126" s="502"/>
      <c r="AE126" s="502"/>
      <c r="AF126" s="502"/>
      <c r="AG126" s="502"/>
      <c r="AH126" s="503"/>
      <c r="AI126" s="503"/>
      <c r="AJ126" s="503"/>
      <c r="AK126" s="503"/>
      <c r="AL126" s="504"/>
      <c r="AM126" s="504"/>
      <c r="AN126" s="504"/>
      <c r="AO126" s="504"/>
      <c r="AP126" s="504"/>
      <c r="AQ126" s="504"/>
      <c r="AR126" s="504"/>
      <c r="AS126" s="504"/>
      <c r="AT126" s="505"/>
      <c r="AU126" s="505"/>
      <c r="AV126" s="505"/>
      <c r="AW126" s="505"/>
      <c r="AX126" s="505"/>
      <c r="AY126" s="505"/>
      <c r="AZ126" s="505"/>
      <c r="BA126" s="505"/>
      <c r="BB126" s="505"/>
      <c r="BC126" s="506"/>
      <c r="BD126" s="503"/>
      <c r="BE126" s="503"/>
      <c r="BF126" s="503"/>
      <c r="BG126" s="503"/>
      <c r="BH126" s="507"/>
      <c r="BI126" s="507"/>
      <c r="BJ126" s="507"/>
      <c r="BK126" s="507"/>
      <c r="BL126" s="507"/>
      <c r="BM126" s="507"/>
      <c r="BN126" s="507"/>
      <c r="BO126" s="507"/>
      <c r="BP126" s="507"/>
      <c r="BQ126" s="507"/>
      <c r="BR126" s="507"/>
      <c r="BS126" s="507"/>
      <c r="BT126" s="507"/>
      <c r="BU126" s="507"/>
      <c r="BV126" s="507"/>
      <c r="BW126" s="507"/>
      <c r="BX126" s="507"/>
      <c r="BY126" s="508"/>
    </row>
    <row r="127" spans="1:77" s="30" customFormat="1" ht="25.5" customHeight="1" x14ac:dyDescent="0.2">
      <c r="A127" s="499"/>
      <c r="B127" s="500"/>
      <c r="C127" s="500"/>
      <c r="D127" s="500"/>
      <c r="E127" s="501"/>
      <c r="F127" s="501"/>
      <c r="G127" s="501"/>
      <c r="H127" s="501"/>
      <c r="I127" s="501"/>
      <c r="J127" s="501"/>
      <c r="K127" s="501"/>
      <c r="L127" s="501"/>
      <c r="M127" s="501"/>
      <c r="N127" s="501"/>
      <c r="O127" s="501"/>
      <c r="P127" s="501"/>
      <c r="Q127" s="501"/>
      <c r="R127" s="501"/>
      <c r="S127" s="501"/>
      <c r="T127" s="501"/>
      <c r="U127" s="501"/>
      <c r="V127" s="501"/>
      <c r="W127" s="501"/>
      <c r="X127" s="501"/>
      <c r="Y127" s="501"/>
      <c r="Z127" s="502"/>
      <c r="AA127" s="502"/>
      <c r="AB127" s="502"/>
      <c r="AC127" s="502"/>
      <c r="AD127" s="502"/>
      <c r="AE127" s="502"/>
      <c r="AF127" s="502"/>
      <c r="AG127" s="502"/>
      <c r="AH127" s="503"/>
      <c r="AI127" s="503"/>
      <c r="AJ127" s="503"/>
      <c r="AK127" s="503"/>
      <c r="AL127" s="504"/>
      <c r="AM127" s="504"/>
      <c r="AN127" s="504"/>
      <c r="AO127" s="504"/>
      <c r="AP127" s="504"/>
      <c r="AQ127" s="504"/>
      <c r="AR127" s="504"/>
      <c r="AS127" s="504"/>
      <c r="AT127" s="505"/>
      <c r="AU127" s="505"/>
      <c r="AV127" s="505"/>
      <c r="AW127" s="505"/>
      <c r="AX127" s="505"/>
      <c r="AY127" s="505"/>
      <c r="AZ127" s="505"/>
      <c r="BA127" s="505"/>
      <c r="BB127" s="505"/>
      <c r="BC127" s="506"/>
      <c r="BD127" s="503"/>
      <c r="BE127" s="503"/>
      <c r="BF127" s="503"/>
      <c r="BG127" s="503"/>
      <c r="BH127" s="507"/>
      <c r="BI127" s="507"/>
      <c r="BJ127" s="507"/>
      <c r="BK127" s="507"/>
      <c r="BL127" s="507"/>
      <c r="BM127" s="507"/>
      <c r="BN127" s="507"/>
      <c r="BO127" s="507"/>
      <c r="BP127" s="507"/>
      <c r="BQ127" s="507"/>
      <c r="BR127" s="507"/>
      <c r="BS127" s="507"/>
      <c r="BT127" s="507"/>
      <c r="BU127" s="507"/>
      <c r="BV127" s="507"/>
      <c r="BW127" s="507"/>
      <c r="BX127" s="507"/>
      <c r="BY127" s="508"/>
    </row>
    <row r="128" spans="1:77" s="30" customFormat="1" ht="25.5" customHeight="1" x14ac:dyDescent="0.2">
      <c r="A128" s="499"/>
      <c r="B128" s="500"/>
      <c r="C128" s="500"/>
      <c r="D128" s="500"/>
      <c r="E128" s="501"/>
      <c r="F128" s="501"/>
      <c r="G128" s="501"/>
      <c r="H128" s="501"/>
      <c r="I128" s="501"/>
      <c r="J128" s="501"/>
      <c r="K128" s="501"/>
      <c r="L128" s="501"/>
      <c r="M128" s="501"/>
      <c r="N128" s="501"/>
      <c r="O128" s="501"/>
      <c r="P128" s="501"/>
      <c r="Q128" s="501"/>
      <c r="R128" s="501"/>
      <c r="S128" s="501"/>
      <c r="T128" s="501"/>
      <c r="U128" s="501"/>
      <c r="V128" s="501"/>
      <c r="W128" s="501"/>
      <c r="X128" s="501"/>
      <c r="Y128" s="501"/>
      <c r="Z128" s="502"/>
      <c r="AA128" s="502"/>
      <c r="AB128" s="502"/>
      <c r="AC128" s="502"/>
      <c r="AD128" s="502"/>
      <c r="AE128" s="502"/>
      <c r="AF128" s="502"/>
      <c r="AG128" s="502"/>
      <c r="AH128" s="503"/>
      <c r="AI128" s="503"/>
      <c r="AJ128" s="503"/>
      <c r="AK128" s="503"/>
      <c r="AL128" s="504"/>
      <c r="AM128" s="504"/>
      <c r="AN128" s="504"/>
      <c r="AO128" s="504"/>
      <c r="AP128" s="504"/>
      <c r="AQ128" s="504"/>
      <c r="AR128" s="504"/>
      <c r="AS128" s="504"/>
      <c r="AT128" s="505"/>
      <c r="AU128" s="505"/>
      <c r="AV128" s="505"/>
      <c r="AW128" s="505"/>
      <c r="AX128" s="505"/>
      <c r="AY128" s="505"/>
      <c r="AZ128" s="505"/>
      <c r="BA128" s="505"/>
      <c r="BB128" s="505"/>
      <c r="BC128" s="506"/>
      <c r="BD128" s="503"/>
      <c r="BE128" s="503"/>
      <c r="BF128" s="503"/>
      <c r="BG128" s="503"/>
      <c r="BH128" s="507"/>
      <c r="BI128" s="507"/>
      <c r="BJ128" s="507"/>
      <c r="BK128" s="507"/>
      <c r="BL128" s="507"/>
      <c r="BM128" s="507"/>
      <c r="BN128" s="507"/>
      <c r="BO128" s="507"/>
      <c r="BP128" s="507"/>
      <c r="BQ128" s="507"/>
      <c r="BR128" s="507"/>
      <c r="BS128" s="507"/>
      <c r="BT128" s="507"/>
      <c r="BU128" s="507"/>
      <c r="BV128" s="507"/>
      <c r="BW128" s="507"/>
      <c r="BX128" s="507"/>
      <c r="BY128" s="508"/>
    </row>
    <row r="129" spans="1:77" s="30" customFormat="1" ht="25.5" customHeight="1" x14ac:dyDescent="0.2">
      <c r="A129" s="499"/>
      <c r="B129" s="500"/>
      <c r="C129" s="500"/>
      <c r="D129" s="500"/>
      <c r="E129" s="501"/>
      <c r="F129" s="501"/>
      <c r="G129" s="501"/>
      <c r="H129" s="501"/>
      <c r="I129" s="501"/>
      <c r="J129" s="501"/>
      <c r="K129" s="501"/>
      <c r="L129" s="501"/>
      <c r="M129" s="501"/>
      <c r="N129" s="501"/>
      <c r="O129" s="501"/>
      <c r="P129" s="501"/>
      <c r="Q129" s="501"/>
      <c r="R129" s="501"/>
      <c r="S129" s="501"/>
      <c r="T129" s="501"/>
      <c r="U129" s="501"/>
      <c r="V129" s="501"/>
      <c r="W129" s="501"/>
      <c r="X129" s="501"/>
      <c r="Y129" s="501"/>
      <c r="Z129" s="502"/>
      <c r="AA129" s="502"/>
      <c r="AB129" s="502"/>
      <c r="AC129" s="502"/>
      <c r="AD129" s="502"/>
      <c r="AE129" s="502"/>
      <c r="AF129" s="502"/>
      <c r="AG129" s="502"/>
      <c r="AH129" s="503"/>
      <c r="AI129" s="503"/>
      <c r="AJ129" s="503"/>
      <c r="AK129" s="503"/>
      <c r="AL129" s="504"/>
      <c r="AM129" s="504"/>
      <c r="AN129" s="504"/>
      <c r="AO129" s="504"/>
      <c r="AP129" s="504"/>
      <c r="AQ129" s="504"/>
      <c r="AR129" s="504"/>
      <c r="AS129" s="504"/>
      <c r="AT129" s="505"/>
      <c r="AU129" s="505"/>
      <c r="AV129" s="505"/>
      <c r="AW129" s="505"/>
      <c r="AX129" s="505"/>
      <c r="AY129" s="505"/>
      <c r="AZ129" s="505"/>
      <c r="BA129" s="505"/>
      <c r="BB129" s="505"/>
      <c r="BC129" s="506"/>
      <c r="BD129" s="503"/>
      <c r="BE129" s="503"/>
      <c r="BF129" s="503"/>
      <c r="BG129" s="503"/>
      <c r="BH129" s="507"/>
      <c r="BI129" s="507"/>
      <c r="BJ129" s="507"/>
      <c r="BK129" s="507"/>
      <c r="BL129" s="507"/>
      <c r="BM129" s="507"/>
      <c r="BN129" s="507"/>
      <c r="BO129" s="507"/>
      <c r="BP129" s="507"/>
      <c r="BQ129" s="507"/>
      <c r="BR129" s="507"/>
      <c r="BS129" s="507"/>
      <c r="BT129" s="507"/>
      <c r="BU129" s="507"/>
      <c r="BV129" s="507"/>
      <c r="BW129" s="507"/>
      <c r="BX129" s="507"/>
      <c r="BY129" s="508"/>
    </row>
    <row r="130" spans="1:77" s="30" customFormat="1" ht="25.5" customHeight="1" x14ac:dyDescent="0.2">
      <c r="A130" s="499"/>
      <c r="B130" s="500"/>
      <c r="C130" s="500"/>
      <c r="D130" s="500"/>
      <c r="E130" s="501"/>
      <c r="F130" s="501"/>
      <c r="G130" s="501"/>
      <c r="H130" s="501"/>
      <c r="I130" s="501"/>
      <c r="J130" s="501"/>
      <c r="K130" s="501"/>
      <c r="L130" s="501"/>
      <c r="M130" s="501"/>
      <c r="N130" s="501"/>
      <c r="O130" s="501"/>
      <c r="P130" s="501"/>
      <c r="Q130" s="501"/>
      <c r="R130" s="501"/>
      <c r="S130" s="501"/>
      <c r="T130" s="501"/>
      <c r="U130" s="501"/>
      <c r="V130" s="501"/>
      <c r="W130" s="501"/>
      <c r="X130" s="501"/>
      <c r="Y130" s="501"/>
      <c r="Z130" s="502"/>
      <c r="AA130" s="502"/>
      <c r="AB130" s="502"/>
      <c r="AC130" s="502"/>
      <c r="AD130" s="502"/>
      <c r="AE130" s="502"/>
      <c r="AF130" s="502"/>
      <c r="AG130" s="502"/>
      <c r="AH130" s="503"/>
      <c r="AI130" s="503"/>
      <c r="AJ130" s="503"/>
      <c r="AK130" s="503"/>
      <c r="AL130" s="504"/>
      <c r="AM130" s="504"/>
      <c r="AN130" s="504"/>
      <c r="AO130" s="504"/>
      <c r="AP130" s="504"/>
      <c r="AQ130" s="504"/>
      <c r="AR130" s="504"/>
      <c r="AS130" s="504"/>
      <c r="AT130" s="505"/>
      <c r="AU130" s="505"/>
      <c r="AV130" s="505"/>
      <c r="AW130" s="505"/>
      <c r="AX130" s="505"/>
      <c r="AY130" s="505"/>
      <c r="AZ130" s="505"/>
      <c r="BA130" s="505"/>
      <c r="BB130" s="505"/>
      <c r="BC130" s="506"/>
      <c r="BD130" s="503"/>
      <c r="BE130" s="503"/>
      <c r="BF130" s="503"/>
      <c r="BG130" s="503"/>
      <c r="BH130" s="507"/>
      <c r="BI130" s="507"/>
      <c r="BJ130" s="507"/>
      <c r="BK130" s="507"/>
      <c r="BL130" s="507"/>
      <c r="BM130" s="507"/>
      <c r="BN130" s="507"/>
      <c r="BO130" s="507"/>
      <c r="BP130" s="507"/>
      <c r="BQ130" s="507"/>
      <c r="BR130" s="507"/>
      <c r="BS130" s="507"/>
      <c r="BT130" s="507"/>
      <c r="BU130" s="507"/>
      <c r="BV130" s="507"/>
      <c r="BW130" s="507"/>
      <c r="BX130" s="507"/>
      <c r="BY130" s="508"/>
    </row>
    <row r="131" spans="1:77" s="30" customFormat="1" ht="25.5" customHeight="1" x14ac:dyDescent="0.2">
      <c r="A131" s="499"/>
      <c r="B131" s="500"/>
      <c r="C131" s="500"/>
      <c r="D131" s="500"/>
      <c r="E131" s="501"/>
      <c r="F131" s="501"/>
      <c r="G131" s="501"/>
      <c r="H131" s="501"/>
      <c r="I131" s="501"/>
      <c r="J131" s="501"/>
      <c r="K131" s="501"/>
      <c r="L131" s="501"/>
      <c r="M131" s="501"/>
      <c r="N131" s="501"/>
      <c r="O131" s="501"/>
      <c r="P131" s="501"/>
      <c r="Q131" s="501"/>
      <c r="R131" s="501"/>
      <c r="S131" s="501"/>
      <c r="T131" s="501"/>
      <c r="U131" s="501"/>
      <c r="V131" s="501"/>
      <c r="W131" s="501"/>
      <c r="X131" s="501"/>
      <c r="Y131" s="501"/>
      <c r="Z131" s="502"/>
      <c r="AA131" s="502"/>
      <c r="AB131" s="502"/>
      <c r="AC131" s="502"/>
      <c r="AD131" s="502"/>
      <c r="AE131" s="502"/>
      <c r="AF131" s="502"/>
      <c r="AG131" s="502"/>
      <c r="AH131" s="503"/>
      <c r="AI131" s="503"/>
      <c r="AJ131" s="503"/>
      <c r="AK131" s="503"/>
      <c r="AL131" s="504"/>
      <c r="AM131" s="504"/>
      <c r="AN131" s="504"/>
      <c r="AO131" s="504"/>
      <c r="AP131" s="504"/>
      <c r="AQ131" s="504"/>
      <c r="AR131" s="504"/>
      <c r="AS131" s="504"/>
      <c r="AT131" s="505"/>
      <c r="AU131" s="505"/>
      <c r="AV131" s="505"/>
      <c r="AW131" s="505"/>
      <c r="AX131" s="505"/>
      <c r="AY131" s="505"/>
      <c r="AZ131" s="505"/>
      <c r="BA131" s="505"/>
      <c r="BB131" s="505"/>
      <c r="BC131" s="506"/>
      <c r="BD131" s="503"/>
      <c r="BE131" s="503"/>
      <c r="BF131" s="503"/>
      <c r="BG131" s="503"/>
      <c r="BH131" s="507"/>
      <c r="BI131" s="507"/>
      <c r="BJ131" s="507"/>
      <c r="BK131" s="507"/>
      <c r="BL131" s="507"/>
      <c r="BM131" s="507"/>
      <c r="BN131" s="507"/>
      <c r="BO131" s="507"/>
      <c r="BP131" s="507"/>
      <c r="BQ131" s="507"/>
      <c r="BR131" s="507"/>
      <c r="BS131" s="507"/>
      <c r="BT131" s="507"/>
      <c r="BU131" s="507"/>
      <c r="BV131" s="507"/>
      <c r="BW131" s="507"/>
      <c r="BX131" s="507"/>
      <c r="BY131" s="508"/>
    </row>
    <row r="132" spans="1:77" s="30" customFormat="1" ht="25.5" customHeight="1" x14ac:dyDescent="0.2">
      <c r="A132" s="499"/>
      <c r="B132" s="500"/>
      <c r="C132" s="500"/>
      <c r="D132" s="500"/>
      <c r="E132" s="501"/>
      <c r="F132" s="501"/>
      <c r="G132" s="501"/>
      <c r="H132" s="501"/>
      <c r="I132" s="501"/>
      <c r="J132" s="501"/>
      <c r="K132" s="501"/>
      <c r="L132" s="501"/>
      <c r="M132" s="501"/>
      <c r="N132" s="501"/>
      <c r="O132" s="501"/>
      <c r="P132" s="501"/>
      <c r="Q132" s="501"/>
      <c r="R132" s="501"/>
      <c r="S132" s="501"/>
      <c r="T132" s="501"/>
      <c r="U132" s="501"/>
      <c r="V132" s="501"/>
      <c r="W132" s="501"/>
      <c r="X132" s="501"/>
      <c r="Y132" s="501"/>
      <c r="Z132" s="502"/>
      <c r="AA132" s="502"/>
      <c r="AB132" s="502"/>
      <c r="AC132" s="502"/>
      <c r="AD132" s="502"/>
      <c r="AE132" s="502"/>
      <c r="AF132" s="502"/>
      <c r="AG132" s="502"/>
      <c r="AH132" s="503"/>
      <c r="AI132" s="503"/>
      <c r="AJ132" s="503"/>
      <c r="AK132" s="503"/>
      <c r="AL132" s="504"/>
      <c r="AM132" s="504"/>
      <c r="AN132" s="504"/>
      <c r="AO132" s="504"/>
      <c r="AP132" s="504"/>
      <c r="AQ132" s="504"/>
      <c r="AR132" s="504"/>
      <c r="AS132" s="504"/>
      <c r="AT132" s="505"/>
      <c r="AU132" s="505"/>
      <c r="AV132" s="505"/>
      <c r="AW132" s="505"/>
      <c r="AX132" s="505"/>
      <c r="AY132" s="505"/>
      <c r="AZ132" s="505"/>
      <c r="BA132" s="505"/>
      <c r="BB132" s="505"/>
      <c r="BC132" s="506"/>
      <c r="BD132" s="503"/>
      <c r="BE132" s="503"/>
      <c r="BF132" s="503"/>
      <c r="BG132" s="503"/>
      <c r="BH132" s="507"/>
      <c r="BI132" s="507"/>
      <c r="BJ132" s="507"/>
      <c r="BK132" s="507"/>
      <c r="BL132" s="507"/>
      <c r="BM132" s="507"/>
      <c r="BN132" s="507"/>
      <c r="BO132" s="507"/>
      <c r="BP132" s="507"/>
      <c r="BQ132" s="507"/>
      <c r="BR132" s="507"/>
      <c r="BS132" s="507"/>
      <c r="BT132" s="507"/>
      <c r="BU132" s="507"/>
      <c r="BV132" s="507"/>
      <c r="BW132" s="507"/>
      <c r="BX132" s="507"/>
      <c r="BY132" s="508"/>
    </row>
    <row r="133" spans="1:77" s="30" customFormat="1" ht="25.5" customHeight="1" x14ac:dyDescent="0.2">
      <c r="A133" s="499"/>
      <c r="B133" s="500"/>
      <c r="C133" s="500"/>
      <c r="D133" s="500"/>
      <c r="E133" s="501"/>
      <c r="F133" s="501"/>
      <c r="G133" s="501"/>
      <c r="H133" s="501"/>
      <c r="I133" s="501"/>
      <c r="J133" s="501"/>
      <c r="K133" s="501"/>
      <c r="L133" s="501"/>
      <c r="M133" s="501"/>
      <c r="N133" s="501"/>
      <c r="O133" s="501"/>
      <c r="P133" s="501"/>
      <c r="Q133" s="501"/>
      <c r="R133" s="501"/>
      <c r="S133" s="501"/>
      <c r="T133" s="501"/>
      <c r="U133" s="501"/>
      <c r="V133" s="501"/>
      <c r="W133" s="501"/>
      <c r="X133" s="501"/>
      <c r="Y133" s="501"/>
      <c r="Z133" s="502"/>
      <c r="AA133" s="502"/>
      <c r="AB133" s="502"/>
      <c r="AC133" s="502"/>
      <c r="AD133" s="502"/>
      <c r="AE133" s="502"/>
      <c r="AF133" s="502"/>
      <c r="AG133" s="502"/>
      <c r="AH133" s="503"/>
      <c r="AI133" s="503"/>
      <c r="AJ133" s="503"/>
      <c r="AK133" s="503"/>
      <c r="AL133" s="504"/>
      <c r="AM133" s="504"/>
      <c r="AN133" s="504"/>
      <c r="AO133" s="504"/>
      <c r="AP133" s="504"/>
      <c r="AQ133" s="504"/>
      <c r="AR133" s="504"/>
      <c r="AS133" s="504"/>
      <c r="AT133" s="505"/>
      <c r="AU133" s="505"/>
      <c r="AV133" s="505"/>
      <c r="AW133" s="505"/>
      <c r="AX133" s="505"/>
      <c r="AY133" s="505"/>
      <c r="AZ133" s="505"/>
      <c r="BA133" s="505"/>
      <c r="BB133" s="505"/>
      <c r="BC133" s="506"/>
      <c r="BD133" s="503"/>
      <c r="BE133" s="503"/>
      <c r="BF133" s="503"/>
      <c r="BG133" s="503"/>
      <c r="BH133" s="507"/>
      <c r="BI133" s="507"/>
      <c r="BJ133" s="507"/>
      <c r="BK133" s="507"/>
      <c r="BL133" s="507"/>
      <c r="BM133" s="507"/>
      <c r="BN133" s="507"/>
      <c r="BO133" s="507"/>
      <c r="BP133" s="507"/>
      <c r="BQ133" s="507"/>
      <c r="BR133" s="507"/>
      <c r="BS133" s="507"/>
      <c r="BT133" s="507"/>
      <c r="BU133" s="507"/>
      <c r="BV133" s="507"/>
      <c r="BW133" s="507"/>
      <c r="BX133" s="507"/>
      <c r="BY133" s="508"/>
    </row>
    <row r="134" spans="1:77" s="30" customFormat="1" ht="25.5" customHeight="1" x14ac:dyDescent="0.2">
      <c r="A134" s="499"/>
      <c r="B134" s="500"/>
      <c r="C134" s="500"/>
      <c r="D134" s="500"/>
      <c r="E134" s="501"/>
      <c r="F134" s="501"/>
      <c r="G134" s="501"/>
      <c r="H134" s="501"/>
      <c r="I134" s="501"/>
      <c r="J134" s="501"/>
      <c r="K134" s="501"/>
      <c r="L134" s="501"/>
      <c r="M134" s="501"/>
      <c r="N134" s="501"/>
      <c r="O134" s="501"/>
      <c r="P134" s="501"/>
      <c r="Q134" s="501"/>
      <c r="R134" s="501"/>
      <c r="S134" s="501"/>
      <c r="T134" s="501"/>
      <c r="U134" s="501"/>
      <c r="V134" s="501"/>
      <c r="W134" s="501"/>
      <c r="X134" s="501"/>
      <c r="Y134" s="501"/>
      <c r="Z134" s="502"/>
      <c r="AA134" s="502"/>
      <c r="AB134" s="502"/>
      <c r="AC134" s="502"/>
      <c r="AD134" s="502"/>
      <c r="AE134" s="502"/>
      <c r="AF134" s="502"/>
      <c r="AG134" s="502"/>
      <c r="AH134" s="503"/>
      <c r="AI134" s="503"/>
      <c r="AJ134" s="503"/>
      <c r="AK134" s="503"/>
      <c r="AL134" s="504"/>
      <c r="AM134" s="504"/>
      <c r="AN134" s="504"/>
      <c r="AO134" s="504"/>
      <c r="AP134" s="504"/>
      <c r="AQ134" s="504"/>
      <c r="AR134" s="504"/>
      <c r="AS134" s="504"/>
      <c r="AT134" s="505"/>
      <c r="AU134" s="505"/>
      <c r="AV134" s="505"/>
      <c r="AW134" s="505"/>
      <c r="AX134" s="505"/>
      <c r="AY134" s="505"/>
      <c r="AZ134" s="505"/>
      <c r="BA134" s="505"/>
      <c r="BB134" s="505"/>
      <c r="BC134" s="506"/>
      <c r="BD134" s="503"/>
      <c r="BE134" s="503"/>
      <c r="BF134" s="503"/>
      <c r="BG134" s="503"/>
      <c r="BH134" s="507"/>
      <c r="BI134" s="507"/>
      <c r="BJ134" s="507"/>
      <c r="BK134" s="507"/>
      <c r="BL134" s="507"/>
      <c r="BM134" s="507"/>
      <c r="BN134" s="507"/>
      <c r="BO134" s="507"/>
      <c r="BP134" s="507"/>
      <c r="BQ134" s="507"/>
      <c r="BR134" s="507"/>
      <c r="BS134" s="507"/>
      <c r="BT134" s="507"/>
      <c r="BU134" s="507"/>
      <c r="BV134" s="507"/>
      <c r="BW134" s="507"/>
      <c r="BX134" s="507"/>
      <c r="BY134" s="508"/>
    </row>
    <row r="135" spans="1:77" s="30" customFormat="1" ht="25.5" customHeight="1" x14ac:dyDescent="0.2">
      <c r="A135" s="499"/>
      <c r="B135" s="500"/>
      <c r="C135" s="500"/>
      <c r="D135" s="500"/>
      <c r="E135" s="501"/>
      <c r="F135" s="501"/>
      <c r="G135" s="501"/>
      <c r="H135" s="501"/>
      <c r="I135" s="501"/>
      <c r="J135" s="501"/>
      <c r="K135" s="501"/>
      <c r="L135" s="501"/>
      <c r="M135" s="501"/>
      <c r="N135" s="501"/>
      <c r="O135" s="501"/>
      <c r="P135" s="501"/>
      <c r="Q135" s="501"/>
      <c r="R135" s="501"/>
      <c r="S135" s="501"/>
      <c r="T135" s="501"/>
      <c r="U135" s="501"/>
      <c r="V135" s="501"/>
      <c r="W135" s="501"/>
      <c r="X135" s="501"/>
      <c r="Y135" s="501"/>
      <c r="Z135" s="502"/>
      <c r="AA135" s="502"/>
      <c r="AB135" s="502"/>
      <c r="AC135" s="502"/>
      <c r="AD135" s="502"/>
      <c r="AE135" s="502"/>
      <c r="AF135" s="502"/>
      <c r="AG135" s="502"/>
      <c r="AH135" s="503"/>
      <c r="AI135" s="503"/>
      <c r="AJ135" s="503"/>
      <c r="AK135" s="503"/>
      <c r="AL135" s="504"/>
      <c r="AM135" s="504"/>
      <c r="AN135" s="504"/>
      <c r="AO135" s="504"/>
      <c r="AP135" s="504"/>
      <c r="AQ135" s="504"/>
      <c r="AR135" s="504"/>
      <c r="AS135" s="504"/>
      <c r="AT135" s="505"/>
      <c r="AU135" s="505"/>
      <c r="AV135" s="505"/>
      <c r="AW135" s="505"/>
      <c r="AX135" s="505"/>
      <c r="AY135" s="505"/>
      <c r="AZ135" s="505"/>
      <c r="BA135" s="505"/>
      <c r="BB135" s="505"/>
      <c r="BC135" s="506"/>
      <c r="BD135" s="503"/>
      <c r="BE135" s="503"/>
      <c r="BF135" s="503"/>
      <c r="BG135" s="503"/>
      <c r="BH135" s="507"/>
      <c r="BI135" s="507"/>
      <c r="BJ135" s="507"/>
      <c r="BK135" s="507"/>
      <c r="BL135" s="507"/>
      <c r="BM135" s="507"/>
      <c r="BN135" s="507"/>
      <c r="BO135" s="507"/>
      <c r="BP135" s="507"/>
      <c r="BQ135" s="507"/>
      <c r="BR135" s="507"/>
      <c r="BS135" s="507"/>
      <c r="BT135" s="507"/>
      <c r="BU135" s="507"/>
      <c r="BV135" s="507"/>
      <c r="BW135" s="507"/>
      <c r="BX135" s="507"/>
      <c r="BY135" s="508"/>
    </row>
    <row r="136" spans="1:77" s="30" customFormat="1" ht="25.5" customHeight="1" x14ac:dyDescent="0.2">
      <c r="A136" s="499"/>
      <c r="B136" s="500"/>
      <c r="C136" s="500"/>
      <c r="D136" s="500"/>
      <c r="E136" s="501"/>
      <c r="F136" s="501"/>
      <c r="G136" s="501"/>
      <c r="H136" s="501"/>
      <c r="I136" s="501"/>
      <c r="J136" s="501"/>
      <c r="K136" s="501"/>
      <c r="L136" s="501"/>
      <c r="M136" s="501"/>
      <c r="N136" s="501"/>
      <c r="O136" s="501"/>
      <c r="P136" s="501"/>
      <c r="Q136" s="501"/>
      <c r="R136" s="501"/>
      <c r="S136" s="501"/>
      <c r="T136" s="501"/>
      <c r="U136" s="501"/>
      <c r="V136" s="501"/>
      <c r="W136" s="501"/>
      <c r="X136" s="501"/>
      <c r="Y136" s="501"/>
      <c r="Z136" s="502"/>
      <c r="AA136" s="502"/>
      <c r="AB136" s="502"/>
      <c r="AC136" s="502"/>
      <c r="AD136" s="502"/>
      <c r="AE136" s="502"/>
      <c r="AF136" s="502"/>
      <c r="AG136" s="502"/>
      <c r="AH136" s="503"/>
      <c r="AI136" s="503"/>
      <c r="AJ136" s="503"/>
      <c r="AK136" s="503"/>
      <c r="AL136" s="504"/>
      <c r="AM136" s="504"/>
      <c r="AN136" s="504"/>
      <c r="AO136" s="504"/>
      <c r="AP136" s="504"/>
      <c r="AQ136" s="504"/>
      <c r="AR136" s="504"/>
      <c r="AS136" s="504"/>
      <c r="AT136" s="505"/>
      <c r="AU136" s="505"/>
      <c r="AV136" s="505"/>
      <c r="AW136" s="505"/>
      <c r="AX136" s="505"/>
      <c r="AY136" s="505"/>
      <c r="AZ136" s="505"/>
      <c r="BA136" s="505"/>
      <c r="BB136" s="505"/>
      <c r="BC136" s="506"/>
      <c r="BD136" s="503"/>
      <c r="BE136" s="503"/>
      <c r="BF136" s="503"/>
      <c r="BG136" s="503"/>
      <c r="BH136" s="507"/>
      <c r="BI136" s="507"/>
      <c r="BJ136" s="507"/>
      <c r="BK136" s="507"/>
      <c r="BL136" s="507"/>
      <c r="BM136" s="507"/>
      <c r="BN136" s="507"/>
      <c r="BO136" s="507"/>
      <c r="BP136" s="507"/>
      <c r="BQ136" s="507"/>
      <c r="BR136" s="507"/>
      <c r="BS136" s="507"/>
      <c r="BT136" s="507"/>
      <c r="BU136" s="507"/>
      <c r="BV136" s="507"/>
      <c r="BW136" s="507"/>
      <c r="BX136" s="507"/>
      <c r="BY136" s="508"/>
    </row>
    <row r="137" spans="1:77" s="30" customFormat="1" ht="25.5" customHeight="1" x14ac:dyDescent="0.2">
      <c r="A137" s="499"/>
      <c r="B137" s="500"/>
      <c r="C137" s="500"/>
      <c r="D137" s="500"/>
      <c r="E137" s="501"/>
      <c r="F137" s="501"/>
      <c r="G137" s="501"/>
      <c r="H137" s="501"/>
      <c r="I137" s="501"/>
      <c r="J137" s="501"/>
      <c r="K137" s="501"/>
      <c r="L137" s="501"/>
      <c r="M137" s="501"/>
      <c r="N137" s="501"/>
      <c r="O137" s="501"/>
      <c r="P137" s="501"/>
      <c r="Q137" s="501"/>
      <c r="R137" s="501"/>
      <c r="S137" s="501"/>
      <c r="T137" s="501"/>
      <c r="U137" s="501"/>
      <c r="V137" s="501"/>
      <c r="W137" s="501"/>
      <c r="X137" s="501"/>
      <c r="Y137" s="501"/>
      <c r="Z137" s="502"/>
      <c r="AA137" s="502"/>
      <c r="AB137" s="502"/>
      <c r="AC137" s="502"/>
      <c r="AD137" s="502"/>
      <c r="AE137" s="502"/>
      <c r="AF137" s="502"/>
      <c r="AG137" s="502"/>
      <c r="AH137" s="503"/>
      <c r="AI137" s="503"/>
      <c r="AJ137" s="503"/>
      <c r="AK137" s="503"/>
      <c r="AL137" s="504"/>
      <c r="AM137" s="504"/>
      <c r="AN137" s="504"/>
      <c r="AO137" s="504"/>
      <c r="AP137" s="504"/>
      <c r="AQ137" s="504"/>
      <c r="AR137" s="504"/>
      <c r="AS137" s="504"/>
      <c r="AT137" s="505"/>
      <c r="AU137" s="505"/>
      <c r="AV137" s="505"/>
      <c r="AW137" s="505"/>
      <c r="AX137" s="505"/>
      <c r="AY137" s="505"/>
      <c r="AZ137" s="505"/>
      <c r="BA137" s="505"/>
      <c r="BB137" s="505"/>
      <c r="BC137" s="506"/>
      <c r="BD137" s="503"/>
      <c r="BE137" s="503"/>
      <c r="BF137" s="503"/>
      <c r="BG137" s="503"/>
      <c r="BH137" s="507"/>
      <c r="BI137" s="507"/>
      <c r="BJ137" s="507"/>
      <c r="BK137" s="507"/>
      <c r="BL137" s="507"/>
      <c r="BM137" s="507"/>
      <c r="BN137" s="507"/>
      <c r="BO137" s="507"/>
      <c r="BP137" s="507"/>
      <c r="BQ137" s="507"/>
      <c r="BR137" s="507"/>
      <c r="BS137" s="507"/>
      <c r="BT137" s="507"/>
      <c r="BU137" s="507"/>
      <c r="BV137" s="507"/>
      <c r="BW137" s="507"/>
      <c r="BX137" s="507"/>
      <c r="BY137" s="508"/>
    </row>
    <row r="138" spans="1:77" s="30" customFormat="1" ht="25.5" customHeight="1" x14ac:dyDescent="0.2">
      <c r="A138" s="499"/>
      <c r="B138" s="500"/>
      <c r="C138" s="500"/>
      <c r="D138" s="500"/>
      <c r="E138" s="501"/>
      <c r="F138" s="501"/>
      <c r="G138" s="501"/>
      <c r="H138" s="501"/>
      <c r="I138" s="501"/>
      <c r="J138" s="501"/>
      <c r="K138" s="501"/>
      <c r="L138" s="501"/>
      <c r="M138" s="501"/>
      <c r="N138" s="501"/>
      <c r="O138" s="501"/>
      <c r="P138" s="501"/>
      <c r="Q138" s="501"/>
      <c r="R138" s="501"/>
      <c r="S138" s="501"/>
      <c r="T138" s="501"/>
      <c r="U138" s="501"/>
      <c r="V138" s="501"/>
      <c r="W138" s="501"/>
      <c r="X138" s="501"/>
      <c r="Y138" s="501"/>
      <c r="Z138" s="502"/>
      <c r="AA138" s="502"/>
      <c r="AB138" s="502"/>
      <c r="AC138" s="502"/>
      <c r="AD138" s="502"/>
      <c r="AE138" s="502"/>
      <c r="AF138" s="502"/>
      <c r="AG138" s="502"/>
      <c r="AH138" s="503"/>
      <c r="AI138" s="503"/>
      <c r="AJ138" s="503"/>
      <c r="AK138" s="503"/>
      <c r="AL138" s="504"/>
      <c r="AM138" s="504"/>
      <c r="AN138" s="504"/>
      <c r="AO138" s="504"/>
      <c r="AP138" s="504"/>
      <c r="AQ138" s="504"/>
      <c r="AR138" s="504"/>
      <c r="AS138" s="504"/>
      <c r="AT138" s="505"/>
      <c r="AU138" s="505"/>
      <c r="AV138" s="505"/>
      <c r="AW138" s="505"/>
      <c r="AX138" s="505"/>
      <c r="AY138" s="505"/>
      <c r="AZ138" s="505"/>
      <c r="BA138" s="505"/>
      <c r="BB138" s="505"/>
      <c r="BC138" s="506"/>
      <c r="BD138" s="503"/>
      <c r="BE138" s="503"/>
      <c r="BF138" s="503"/>
      <c r="BG138" s="503"/>
      <c r="BH138" s="507"/>
      <c r="BI138" s="507"/>
      <c r="BJ138" s="507"/>
      <c r="BK138" s="507"/>
      <c r="BL138" s="507"/>
      <c r="BM138" s="507"/>
      <c r="BN138" s="507"/>
      <c r="BO138" s="507"/>
      <c r="BP138" s="507"/>
      <c r="BQ138" s="507"/>
      <c r="BR138" s="507"/>
      <c r="BS138" s="507"/>
      <c r="BT138" s="507"/>
      <c r="BU138" s="507"/>
      <c r="BV138" s="507"/>
      <c r="BW138" s="507"/>
      <c r="BX138" s="507"/>
      <c r="BY138" s="508"/>
    </row>
    <row r="139" spans="1:77" s="30" customFormat="1" ht="25.5" customHeight="1" x14ac:dyDescent="0.2">
      <c r="A139" s="499"/>
      <c r="B139" s="500"/>
      <c r="C139" s="500"/>
      <c r="D139" s="500"/>
      <c r="E139" s="501"/>
      <c r="F139" s="501"/>
      <c r="G139" s="501"/>
      <c r="H139" s="501"/>
      <c r="I139" s="501"/>
      <c r="J139" s="501"/>
      <c r="K139" s="501"/>
      <c r="L139" s="501"/>
      <c r="M139" s="501"/>
      <c r="N139" s="501"/>
      <c r="O139" s="501"/>
      <c r="P139" s="501"/>
      <c r="Q139" s="501"/>
      <c r="R139" s="501"/>
      <c r="S139" s="501"/>
      <c r="T139" s="501"/>
      <c r="U139" s="501"/>
      <c r="V139" s="501"/>
      <c r="W139" s="501"/>
      <c r="X139" s="501"/>
      <c r="Y139" s="501"/>
      <c r="Z139" s="502"/>
      <c r="AA139" s="502"/>
      <c r="AB139" s="502"/>
      <c r="AC139" s="502"/>
      <c r="AD139" s="502"/>
      <c r="AE139" s="502"/>
      <c r="AF139" s="502"/>
      <c r="AG139" s="502"/>
      <c r="AH139" s="503"/>
      <c r="AI139" s="503"/>
      <c r="AJ139" s="503"/>
      <c r="AK139" s="503"/>
      <c r="AL139" s="504"/>
      <c r="AM139" s="504"/>
      <c r="AN139" s="504"/>
      <c r="AO139" s="504"/>
      <c r="AP139" s="504"/>
      <c r="AQ139" s="504"/>
      <c r="AR139" s="504"/>
      <c r="AS139" s="504"/>
      <c r="AT139" s="505"/>
      <c r="AU139" s="505"/>
      <c r="AV139" s="505"/>
      <c r="AW139" s="505"/>
      <c r="AX139" s="505"/>
      <c r="AY139" s="505"/>
      <c r="AZ139" s="505"/>
      <c r="BA139" s="505"/>
      <c r="BB139" s="505"/>
      <c r="BC139" s="506"/>
      <c r="BD139" s="503"/>
      <c r="BE139" s="503"/>
      <c r="BF139" s="503"/>
      <c r="BG139" s="503"/>
      <c r="BH139" s="507"/>
      <c r="BI139" s="507"/>
      <c r="BJ139" s="507"/>
      <c r="BK139" s="507"/>
      <c r="BL139" s="507"/>
      <c r="BM139" s="507"/>
      <c r="BN139" s="507"/>
      <c r="BO139" s="507"/>
      <c r="BP139" s="507"/>
      <c r="BQ139" s="507"/>
      <c r="BR139" s="507"/>
      <c r="BS139" s="507"/>
      <c r="BT139" s="507"/>
      <c r="BU139" s="507"/>
      <c r="BV139" s="507"/>
      <c r="BW139" s="507"/>
      <c r="BX139" s="507"/>
      <c r="BY139" s="508"/>
    </row>
    <row r="140" spans="1:77" s="30" customFormat="1" ht="25.5" customHeight="1" x14ac:dyDescent="0.2">
      <c r="A140" s="499"/>
      <c r="B140" s="500"/>
      <c r="C140" s="500"/>
      <c r="D140" s="500"/>
      <c r="E140" s="501"/>
      <c r="F140" s="501"/>
      <c r="G140" s="501"/>
      <c r="H140" s="501"/>
      <c r="I140" s="501"/>
      <c r="J140" s="501"/>
      <c r="K140" s="501"/>
      <c r="L140" s="501"/>
      <c r="M140" s="501"/>
      <c r="N140" s="501"/>
      <c r="O140" s="501"/>
      <c r="P140" s="501"/>
      <c r="Q140" s="501"/>
      <c r="R140" s="501"/>
      <c r="S140" s="501"/>
      <c r="T140" s="501"/>
      <c r="U140" s="501"/>
      <c r="V140" s="501"/>
      <c r="W140" s="501"/>
      <c r="X140" s="501"/>
      <c r="Y140" s="501"/>
      <c r="Z140" s="502"/>
      <c r="AA140" s="502"/>
      <c r="AB140" s="502"/>
      <c r="AC140" s="502"/>
      <c r="AD140" s="502"/>
      <c r="AE140" s="502"/>
      <c r="AF140" s="502"/>
      <c r="AG140" s="502"/>
      <c r="AH140" s="503"/>
      <c r="AI140" s="503"/>
      <c r="AJ140" s="503"/>
      <c r="AK140" s="503"/>
      <c r="AL140" s="504"/>
      <c r="AM140" s="504"/>
      <c r="AN140" s="504"/>
      <c r="AO140" s="504"/>
      <c r="AP140" s="504"/>
      <c r="AQ140" s="504"/>
      <c r="AR140" s="504"/>
      <c r="AS140" s="504"/>
      <c r="AT140" s="505"/>
      <c r="AU140" s="505"/>
      <c r="AV140" s="505"/>
      <c r="AW140" s="505"/>
      <c r="AX140" s="505"/>
      <c r="AY140" s="505"/>
      <c r="AZ140" s="505"/>
      <c r="BA140" s="505"/>
      <c r="BB140" s="505"/>
      <c r="BC140" s="506"/>
      <c r="BD140" s="503"/>
      <c r="BE140" s="503"/>
      <c r="BF140" s="503"/>
      <c r="BG140" s="503"/>
      <c r="BH140" s="507"/>
      <c r="BI140" s="507"/>
      <c r="BJ140" s="507"/>
      <c r="BK140" s="507"/>
      <c r="BL140" s="507"/>
      <c r="BM140" s="507"/>
      <c r="BN140" s="507"/>
      <c r="BO140" s="507"/>
      <c r="BP140" s="507"/>
      <c r="BQ140" s="507"/>
      <c r="BR140" s="507"/>
      <c r="BS140" s="507"/>
      <c r="BT140" s="507"/>
      <c r="BU140" s="507"/>
      <c r="BV140" s="507"/>
      <c r="BW140" s="507"/>
      <c r="BX140" s="507"/>
      <c r="BY140" s="508"/>
    </row>
    <row r="141" spans="1:77" s="30" customFormat="1" ht="25.5" customHeight="1" x14ac:dyDescent="0.2">
      <c r="A141" s="499"/>
      <c r="B141" s="500"/>
      <c r="C141" s="500"/>
      <c r="D141" s="500"/>
      <c r="E141" s="501"/>
      <c r="F141" s="501"/>
      <c r="G141" s="501"/>
      <c r="H141" s="501"/>
      <c r="I141" s="501"/>
      <c r="J141" s="501"/>
      <c r="K141" s="501"/>
      <c r="L141" s="501"/>
      <c r="M141" s="501"/>
      <c r="N141" s="501"/>
      <c r="O141" s="501"/>
      <c r="P141" s="501"/>
      <c r="Q141" s="501"/>
      <c r="R141" s="501"/>
      <c r="S141" s="501"/>
      <c r="T141" s="501"/>
      <c r="U141" s="501"/>
      <c r="V141" s="501"/>
      <c r="W141" s="501"/>
      <c r="X141" s="501"/>
      <c r="Y141" s="501"/>
      <c r="Z141" s="502"/>
      <c r="AA141" s="502"/>
      <c r="AB141" s="502"/>
      <c r="AC141" s="502"/>
      <c r="AD141" s="502"/>
      <c r="AE141" s="502"/>
      <c r="AF141" s="502"/>
      <c r="AG141" s="502"/>
      <c r="AH141" s="503"/>
      <c r="AI141" s="503"/>
      <c r="AJ141" s="503"/>
      <c r="AK141" s="503"/>
      <c r="AL141" s="504"/>
      <c r="AM141" s="504"/>
      <c r="AN141" s="504"/>
      <c r="AO141" s="504"/>
      <c r="AP141" s="504"/>
      <c r="AQ141" s="504"/>
      <c r="AR141" s="504"/>
      <c r="AS141" s="504"/>
      <c r="AT141" s="505"/>
      <c r="AU141" s="505"/>
      <c r="AV141" s="505"/>
      <c r="AW141" s="505"/>
      <c r="AX141" s="505"/>
      <c r="AY141" s="505"/>
      <c r="AZ141" s="505"/>
      <c r="BA141" s="505"/>
      <c r="BB141" s="505"/>
      <c r="BC141" s="506"/>
      <c r="BD141" s="503"/>
      <c r="BE141" s="503"/>
      <c r="BF141" s="503"/>
      <c r="BG141" s="503"/>
      <c r="BH141" s="507"/>
      <c r="BI141" s="507"/>
      <c r="BJ141" s="507"/>
      <c r="BK141" s="507"/>
      <c r="BL141" s="507"/>
      <c r="BM141" s="507"/>
      <c r="BN141" s="507"/>
      <c r="BO141" s="507"/>
      <c r="BP141" s="507"/>
      <c r="BQ141" s="507"/>
      <c r="BR141" s="507"/>
      <c r="BS141" s="507"/>
      <c r="BT141" s="507"/>
      <c r="BU141" s="507"/>
      <c r="BV141" s="507"/>
      <c r="BW141" s="507"/>
      <c r="BX141" s="507"/>
      <c r="BY141" s="508"/>
    </row>
    <row r="142" spans="1:77" s="30" customFormat="1" ht="25.5" customHeight="1" x14ac:dyDescent="0.2">
      <c r="A142" s="499"/>
      <c r="B142" s="500"/>
      <c r="C142" s="500"/>
      <c r="D142" s="500"/>
      <c r="E142" s="501"/>
      <c r="F142" s="501"/>
      <c r="G142" s="501"/>
      <c r="H142" s="501"/>
      <c r="I142" s="501"/>
      <c r="J142" s="501"/>
      <c r="K142" s="501"/>
      <c r="L142" s="501"/>
      <c r="M142" s="501"/>
      <c r="N142" s="501"/>
      <c r="O142" s="501"/>
      <c r="P142" s="501"/>
      <c r="Q142" s="501"/>
      <c r="R142" s="501"/>
      <c r="S142" s="501"/>
      <c r="T142" s="501"/>
      <c r="U142" s="501"/>
      <c r="V142" s="501"/>
      <c r="W142" s="501"/>
      <c r="X142" s="501"/>
      <c r="Y142" s="501"/>
      <c r="Z142" s="502"/>
      <c r="AA142" s="502"/>
      <c r="AB142" s="502"/>
      <c r="AC142" s="502"/>
      <c r="AD142" s="502"/>
      <c r="AE142" s="502"/>
      <c r="AF142" s="502"/>
      <c r="AG142" s="502"/>
      <c r="AH142" s="503"/>
      <c r="AI142" s="503"/>
      <c r="AJ142" s="503"/>
      <c r="AK142" s="503"/>
      <c r="AL142" s="504"/>
      <c r="AM142" s="504"/>
      <c r="AN142" s="504"/>
      <c r="AO142" s="504"/>
      <c r="AP142" s="504"/>
      <c r="AQ142" s="504"/>
      <c r="AR142" s="504"/>
      <c r="AS142" s="504"/>
      <c r="AT142" s="505"/>
      <c r="AU142" s="505"/>
      <c r="AV142" s="505"/>
      <c r="AW142" s="505"/>
      <c r="AX142" s="505"/>
      <c r="AY142" s="505"/>
      <c r="AZ142" s="505"/>
      <c r="BA142" s="505"/>
      <c r="BB142" s="505"/>
      <c r="BC142" s="506"/>
      <c r="BD142" s="503"/>
      <c r="BE142" s="503"/>
      <c r="BF142" s="503"/>
      <c r="BG142" s="503"/>
      <c r="BH142" s="507"/>
      <c r="BI142" s="507"/>
      <c r="BJ142" s="507"/>
      <c r="BK142" s="507"/>
      <c r="BL142" s="507"/>
      <c r="BM142" s="507"/>
      <c r="BN142" s="507"/>
      <c r="BO142" s="507"/>
      <c r="BP142" s="507"/>
      <c r="BQ142" s="507"/>
      <c r="BR142" s="507"/>
      <c r="BS142" s="507"/>
      <c r="BT142" s="507"/>
      <c r="BU142" s="507"/>
      <c r="BV142" s="507"/>
      <c r="BW142" s="507"/>
      <c r="BX142" s="507"/>
      <c r="BY142" s="508"/>
    </row>
    <row r="143" spans="1:77" s="30" customFormat="1" ht="25.5" customHeight="1" x14ac:dyDescent="0.2">
      <c r="A143" s="499"/>
      <c r="B143" s="500"/>
      <c r="C143" s="500"/>
      <c r="D143" s="500"/>
      <c r="E143" s="501"/>
      <c r="F143" s="501"/>
      <c r="G143" s="501"/>
      <c r="H143" s="501"/>
      <c r="I143" s="501"/>
      <c r="J143" s="501"/>
      <c r="K143" s="501"/>
      <c r="L143" s="501"/>
      <c r="M143" s="501"/>
      <c r="N143" s="501"/>
      <c r="O143" s="501"/>
      <c r="P143" s="501"/>
      <c r="Q143" s="501"/>
      <c r="R143" s="501"/>
      <c r="S143" s="501"/>
      <c r="T143" s="501"/>
      <c r="U143" s="501"/>
      <c r="V143" s="501"/>
      <c r="W143" s="501"/>
      <c r="X143" s="501"/>
      <c r="Y143" s="501"/>
      <c r="Z143" s="502"/>
      <c r="AA143" s="502"/>
      <c r="AB143" s="502"/>
      <c r="AC143" s="502"/>
      <c r="AD143" s="502"/>
      <c r="AE143" s="502"/>
      <c r="AF143" s="502"/>
      <c r="AG143" s="502"/>
      <c r="AH143" s="503"/>
      <c r="AI143" s="503"/>
      <c r="AJ143" s="503"/>
      <c r="AK143" s="503"/>
      <c r="AL143" s="504"/>
      <c r="AM143" s="504"/>
      <c r="AN143" s="504"/>
      <c r="AO143" s="504"/>
      <c r="AP143" s="504"/>
      <c r="AQ143" s="504"/>
      <c r="AR143" s="504"/>
      <c r="AS143" s="504"/>
      <c r="AT143" s="505"/>
      <c r="AU143" s="505"/>
      <c r="AV143" s="505"/>
      <c r="AW143" s="505"/>
      <c r="AX143" s="505"/>
      <c r="AY143" s="505"/>
      <c r="AZ143" s="505"/>
      <c r="BA143" s="505"/>
      <c r="BB143" s="505"/>
      <c r="BC143" s="506"/>
      <c r="BD143" s="503"/>
      <c r="BE143" s="503"/>
      <c r="BF143" s="503"/>
      <c r="BG143" s="503"/>
      <c r="BH143" s="507"/>
      <c r="BI143" s="507"/>
      <c r="BJ143" s="507"/>
      <c r="BK143" s="507"/>
      <c r="BL143" s="507"/>
      <c r="BM143" s="507"/>
      <c r="BN143" s="507"/>
      <c r="BO143" s="507"/>
      <c r="BP143" s="507"/>
      <c r="BQ143" s="507"/>
      <c r="BR143" s="507"/>
      <c r="BS143" s="507"/>
      <c r="BT143" s="507"/>
      <c r="BU143" s="507"/>
      <c r="BV143" s="507"/>
      <c r="BW143" s="507"/>
      <c r="BX143" s="507"/>
      <c r="BY143" s="508"/>
    </row>
    <row r="144" spans="1:77" s="30" customFormat="1" ht="26.25" customHeight="1" x14ac:dyDescent="0.2">
      <c r="A144" s="406" t="s">
        <v>308</v>
      </c>
      <c r="B144" s="407"/>
      <c r="C144" s="407"/>
      <c r="D144" s="407"/>
      <c r="E144" s="407"/>
      <c r="F144" s="407"/>
      <c r="G144" s="407"/>
      <c r="H144" s="407"/>
      <c r="I144" s="407"/>
      <c r="J144" s="407"/>
      <c r="K144" s="407"/>
      <c r="L144" s="407"/>
      <c r="M144" s="407"/>
      <c r="N144" s="407"/>
      <c r="O144" s="407"/>
      <c r="P144" s="407"/>
      <c r="Q144" s="407"/>
      <c r="R144" s="407"/>
      <c r="S144" s="407"/>
      <c r="T144" s="407"/>
      <c r="U144" s="407"/>
      <c r="V144" s="407"/>
      <c r="W144" s="407"/>
      <c r="X144" s="407"/>
      <c r="Y144" s="407"/>
      <c r="Z144" s="407"/>
      <c r="AA144" s="407"/>
      <c r="AB144" s="407"/>
      <c r="AC144" s="407"/>
      <c r="AD144" s="407"/>
      <c r="AE144" s="407"/>
      <c r="AF144" s="407"/>
      <c r="AG144" s="407"/>
      <c r="AH144" s="407"/>
      <c r="AI144" s="407"/>
      <c r="AJ144" s="407"/>
      <c r="AK144" s="407"/>
      <c r="AL144" s="407"/>
      <c r="AM144" s="407"/>
      <c r="AN144" s="407"/>
      <c r="AO144" s="407"/>
      <c r="AP144" s="407"/>
      <c r="AQ144" s="407"/>
      <c r="AR144" s="407"/>
      <c r="AS144" s="407"/>
      <c r="AT144" s="408">
        <f>SUM(AT124:BB143)</f>
        <v>0</v>
      </c>
      <c r="AU144" s="408"/>
      <c r="AV144" s="408"/>
      <c r="AW144" s="408"/>
      <c r="AX144" s="408"/>
      <c r="AY144" s="408"/>
      <c r="AZ144" s="408"/>
      <c r="BA144" s="408"/>
      <c r="BB144" s="408"/>
      <c r="BC144" s="509"/>
      <c r="BD144" s="509"/>
      <c r="BE144" s="509"/>
      <c r="BF144" s="509"/>
      <c r="BG144" s="509"/>
      <c r="BH144" s="509"/>
      <c r="BI144" s="509"/>
      <c r="BJ144" s="509"/>
      <c r="BK144" s="509"/>
      <c r="BL144" s="509"/>
      <c r="BM144" s="509"/>
      <c r="BN144" s="509"/>
      <c r="BO144" s="509"/>
      <c r="BP144" s="509"/>
      <c r="BQ144" s="509"/>
      <c r="BR144" s="509"/>
      <c r="BS144" s="509"/>
      <c r="BT144" s="509"/>
      <c r="BU144" s="509"/>
      <c r="BV144" s="509"/>
      <c r="BW144" s="509"/>
      <c r="BX144" s="509"/>
      <c r="BY144" s="510"/>
    </row>
    <row r="145" spans="1:77" s="30" customFormat="1" ht="11.25" customHeight="1" x14ac:dyDescent="0.2">
      <c r="A145" s="259"/>
      <c r="B145" s="259"/>
      <c r="C145" s="259"/>
      <c r="D145" s="259"/>
      <c r="E145" s="259"/>
      <c r="F145" s="259"/>
      <c r="G145" s="259"/>
      <c r="H145" s="259"/>
      <c r="I145" s="259"/>
      <c r="J145" s="259"/>
      <c r="K145" s="259"/>
      <c r="L145" s="259"/>
      <c r="M145" s="259"/>
      <c r="N145" s="259"/>
      <c r="O145" s="259"/>
      <c r="P145" s="259"/>
      <c r="Q145" s="259"/>
      <c r="R145" s="259"/>
      <c r="S145" s="259"/>
      <c r="T145" s="259"/>
      <c r="U145" s="259"/>
      <c r="V145" s="259"/>
      <c r="W145" s="259"/>
      <c r="X145" s="259"/>
      <c r="Y145" s="259"/>
      <c r="Z145" s="260"/>
      <c r="AA145" s="259"/>
      <c r="AB145" s="259"/>
      <c r="AC145" s="259"/>
      <c r="AD145" s="259"/>
      <c r="AE145" s="259"/>
      <c r="AF145" s="259"/>
      <c r="AG145" s="259"/>
      <c r="AH145" s="259"/>
      <c r="AI145" s="259"/>
      <c r="AJ145" s="259"/>
      <c r="AK145" s="259"/>
      <c r="AL145" s="259"/>
      <c r="AM145" s="259"/>
      <c r="AN145" s="259"/>
      <c r="AO145" s="259"/>
      <c r="AP145" s="259"/>
      <c r="AQ145" s="259"/>
      <c r="AR145" s="259"/>
      <c r="AS145" s="259"/>
      <c r="AT145" s="261"/>
      <c r="AU145" s="261"/>
      <c r="AV145" s="261"/>
      <c r="AW145" s="261"/>
      <c r="AX145" s="261"/>
      <c r="AY145" s="261"/>
      <c r="AZ145" s="261"/>
      <c r="BA145" s="261"/>
      <c r="BB145" s="261"/>
      <c r="BC145" s="262"/>
      <c r="BD145" s="262"/>
      <c r="BE145" s="262"/>
      <c r="BF145" s="262"/>
      <c r="BG145" s="262"/>
      <c r="BH145" s="262"/>
      <c r="BI145" s="262"/>
      <c r="BJ145" s="262"/>
      <c r="BK145" s="262"/>
      <c r="BL145" s="262"/>
      <c r="BM145" s="262"/>
      <c r="BN145" s="262"/>
      <c r="BO145" s="262"/>
      <c r="BP145" s="262"/>
      <c r="BQ145" s="262"/>
      <c r="BR145" s="262"/>
      <c r="BS145" s="262"/>
      <c r="BT145" s="262"/>
      <c r="BU145" s="262"/>
      <c r="BV145" s="262"/>
      <c r="BW145" s="262"/>
      <c r="BX145" s="262"/>
      <c r="BY145" s="262"/>
    </row>
    <row r="146" spans="1:77" ht="25.5" customHeight="1" x14ac:dyDescent="0.2">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263"/>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26" t="s">
        <v>36</v>
      </c>
    </row>
    <row r="147" spans="1:77" ht="17.25" customHeight="1" x14ac:dyDescent="0.2">
      <c r="AJ147" s="280" t="s">
        <v>16</v>
      </c>
      <c r="AK147" s="280"/>
      <c r="AL147" s="280"/>
      <c r="AM147" s="280"/>
      <c r="AN147" s="280"/>
      <c r="AO147" s="280"/>
      <c r="AP147" s="280"/>
      <c r="AQ147" s="280"/>
      <c r="AR147" s="280"/>
      <c r="AS147" s="280"/>
      <c r="AT147" s="280"/>
      <c r="AU147" s="280"/>
      <c r="AV147" s="280"/>
      <c r="AW147" s="280"/>
      <c r="AX147" s="280" t="s">
        <v>17</v>
      </c>
      <c r="AY147" s="280"/>
      <c r="AZ147" s="280"/>
      <c r="BA147" s="280"/>
      <c r="BB147" s="280"/>
      <c r="BC147" s="280"/>
      <c r="BD147" s="280"/>
      <c r="BE147" s="280"/>
      <c r="BF147" s="280"/>
      <c r="BG147" s="280"/>
      <c r="BH147" s="280"/>
      <c r="BI147" s="280"/>
      <c r="BJ147" s="280"/>
      <c r="BK147" s="280"/>
      <c r="BL147" s="411" t="s">
        <v>18</v>
      </c>
      <c r="BM147" s="411"/>
      <c r="BN147" s="411"/>
      <c r="BO147" s="411"/>
      <c r="BP147" s="411"/>
      <c r="BQ147" s="411"/>
      <c r="BR147" s="411"/>
      <c r="BS147" s="411" t="s">
        <v>22</v>
      </c>
      <c r="BT147" s="411"/>
      <c r="BU147" s="411"/>
      <c r="BV147" s="411"/>
      <c r="BW147" s="411"/>
      <c r="BX147" s="411"/>
      <c r="BY147" s="411"/>
    </row>
    <row r="148" spans="1:77" ht="50.25" customHeight="1" x14ac:dyDescent="0.2">
      <c r="A148" s="412"/>
      <c r="B148" s="412"/>
      <c r="C148" s="412"/>
      <c r="D148" s="412"/>
      <c r="E148" s="412"/>
      <c r="F148" s="412"/>
      <c r="G148" s="412"/>
      <c r="H148" s="412"/>
      <c r="I148" s="412"/>
      <c r="J148" s="412"/>
      <c r="K148" s="412"/>
      <c r="L148" s="412"/>
      <c r="M148" s="412"/>
      <c r="N148" s="412"/>
      <c r="O148" s="412"/>
      <c r="P148" s="412"/>
      <c r="Q148" s="412"/>
      <c r="R148" s="412"/>
      <c r="S148" s="412"/>
      <c r="T148" s="412"/>
      <c r="U148" s="412"/>
      <c r="V148" s="412"/>
      <c r="W148" s="412"/>
      <c r="X148" s="412"/>
      <c r="Y148" s="412"/>
      <c r="Z148" s="412"/>
      <c r="AA148" s="412"/>
      <c r="AB148" s="412"/>
      <c r="AC148" s="412"/>
      <c r="AD148" s="412"/>
      <c r="AE148" s="412"/>
      <c r="AF148" s="412"/>
      <c r="AG148" s="412"/>
      <c r="AH148" s="412"/>
      <c r="AI148" s="412"/>
      <c r="AJ148" s="271"/>
      <c r="AK148" s="271"/>
      <c r="AL148" s="271"/>
      <c r="AM148" s="271"/>
      <c r="AN148" s="271"/>
      <c r="AO148" s="271"/>
      <c r="AP148" s="271"/>
      <c r="AQ148" s="271"/>
      <c r="AR148" s="271"/>
      <c r="AS148" s="271"/>
      <c r="AT148" s="271"/>
      <c r="AU148" s="271"/>
      <c r="AV148" s="271"/>
      <c r="AW148" s="271"/>
      <c r="AX148" s="271"/>
      <c r="AY148" s="271"/>
      <c r="AZ148" s="271"/>
      <c r="BA148" s="271"/>
      <c r="BB148" s="271"/>
      <c r="BC148" s="271"/>
      <c r="BD148" s="271"/>
      <c r="BE148" s="271"/>
      <c r="BF148" s="271"/>
      <c r="BG148" s="271"/>
      <c r="BH148" s="271"/>
      <c r="BI148" s="271"/>
      <c r="BJ148" s="271"/>
      <c r="BK148" s="271"/>
      <c r="BL148" s="271"/>
      <c r="BM148" s="271"/>
      <c r="BN148" s="271"/>
      <c r="BO148" s="271"/>
      <c r="BP148" s="271"/>
      <c r="BQ148" s="271"/>
      <c r="BR148" s="271"/>
      <c r="BS148" s="271"/>
      <c r="BT148" s="271"/>
      <c r="BU148" s="271"/>
      <c r="BV148" s="271"/>
      <c r="BW148" s="271"/>
      <c r="BX148" s="271"/>
      <c r="BY148" s="271"/>
    </row>
    <row r="149" spans="1:77" ht="15" customHeight="1" x14ac:dyDescent="0.2">
      <c r="Z149" s="387" t="s">
        <v>51</v>
      </c>
      <c r="AA149" s="387"/>
      <c r="AB149" s="387"/>
      <c r="AC149" s="387"/>
      <c r="AD149" s="387"/>
      <c r="AE149" s="387"/>
      <c r="AF149" s="387"/>
      <c r="AG149" s="387"/>
      <c r="AH149" s="387"/>
      <c r="AI149" s="387"/>
      <c r="AJ149" s="387"/>
      <c r="AK149" s="387"/>
      <c r="AL149" s="387"/>
      <c r="AM149" s="387"/>
      <c r="AN149" s="387"/>
      <c r="AO149" s="387"/>
      <c r="AP149" s="387"/>
      <c r="AQ149" s="387"/>
      <c r="AR149" s="387"/>
      <c r="AS149" s="387"/>
      <c r="AT149" s="387"/>
      <c r="AU149" s="387"/>
      <c r="AV149" s="387"/>
      <c r="AW149" s="387"/>
      <c r="AX149" s="387"/>
      <c r="AY149" s="387"/>
      <c r="AZ149" s="387"/>
      <c r="BA149" s="387"/>
      <c r="BE149" s="389" t="s">
        <v>70</v>
      </c>
      <c r="BF149" s="389"/>
      <c r="BG149" s="389"/>
      <c r="BH149" s="389"/>
      <c r="BI149" s="389"/>
      <c r="BJ149" s="389"/>
      <c r="BK149" s="389"/>
      <c r="BL149" s="389"/>
      <c r="BM149" s="389"/>
      <c r="BN149" s="389"/>
      <c r="BO149" s="389"/>
      <c r="BP149" s="389"/>
      <c r="BQ149" s="389"/>
      <c r="BR149" s="389"/>
      <c r="BS149" s="511" t="s">
        <v>69</v>
      </c>
      <c r="BT149" s="511"/>
      <c r="BU149" s="511"/>
      <c r="BV149" s="511"/>
      <c r="BW149" s="511"/>
      <c r="BX149" s="511"/>
      <c r="BY149" s="511"/>
    </row>
    <row r="150" spans="1:77" ht="27.6" customHeight="1" thickBot="1" x14ac:dyDescent="0.25">
      <c r="I150" s="21"/>
      <c r="J150" s="21"/>
      <c r="K150" s="21"/>
      <c r="L150" s="21"/>
      <c r="M150" s="21"/>
      <c r="N150" s="21"/>
      <c r="O150" s="21"/>
      <c r="P150" s="21"/>
      <c r="Q150" s="21"/>
      <c r="R150" s="21"/>
      <c r="S150" s="21"/>
      <c r="T150" s="21"/>
      <c r="U150" s="21"/>
      <c r="V150" s="21"/>
      <c r="W150" s="21"/>
      <c r="X150" s="21"/>
      <c r="Y150" s="21"/>
      <c r="Z150" s="388"/>
      <c r="AA150" s="388"/>
      <c r="AB150" s="388"/>
      <c r="AC150" s="388"/>
      <c r="AD150" s="388"/>
      <c r="AE150" s="388"/>
      <c r="AF150" s="388"/>
      <c r="AG150" s="388"/>
      <c r="AH150" s="388"/>
      <c r="AI150" s="388"/>
      <c r="AJ150" s="388"/>
      <c r="AK150" s="388"/>
      <c r="AL150" s="388"/>
      <c r="AM150" s="388"/>
      <c r="AN150" s="388"/>
      <c r="AO150" s="388"/>
      <c r="AP150" s="388"/>
      <c r="AQ150" s="388"/>
      <c r="AR150" s="388"/>
      <c r="AS150" s="388"/>
      <c r="AT150" s="388"/>
      <c r="AU150" s="388"/>
      <c r="AV150" s="388"/>
      <c r="AW150" s="388"/>
      <c r="AX150" s="388"/>
      <c r="AY150" s="388"/>
      <c r="AZ150" s="388"/>
      <c r="BA150" s="388"/>
      <c r="BB150" s="21"/>
      <c r="BC150" s="21"/>
      <c r="BD150" s="21"/>
      <c r="BE150" s="50"/>
      <c r="BF150" s="50"/>
      <c r="BG150" s="391"/>
      <c r="BH150" s="391"/>
      <c r="BI150" s="391"/>
      <c r="BJ150" s="391"/>
      <c r="BK150" s="391"/>
      <c r="BL150" s="391"/>
      <c r="BM150" s="391"/>
      <c r="BN150" s="391"/>
      <c r="BO150" s="391"/>
      <c r="BP150" s="391"/>
      <c r="BQ150" s="392"/>
      <c r="BR150" s="392"/>
      <c r="BS150" s="392"/>
      <c r="BT150" s="392"/>
      <c r="BU150" s="392"/>
      <c r="BV150" s="392"/>
      <c r="BW150" s="392"/>
      <c r="BX150" s="392"/>
      <c r="BY150" s="392"/>
    </row>
    <row r="151" spans="1:77" ht="16.2" customHeight="1" thickTop="1" x14ac:dyDescent="0.2">
      <c r="I151" s="21"/>
      <c r="J151" s="21"/>
      <c r="K151" s="21"/>
      <c r="L151" s="21"/>
      <c r="M151" s="21"/>
      <c r="N151" s="21"/>
      <c r="O151" s="21"/>
      <c r="P151" s="21"/>
      <c r="Q151" s="21"/>
      <c r="R151" s="21"/>
      <c r="S151" s="21"/>
      <c r="T151" s="21"/>
      <c r="U151" s="21"/>
      <c r="V151" s="21"/>
      <c r="W151" s="21"/>
      <c r="X151" s="21"/>
      <c r="Y151" s="21"/>
      <c r="Z151" s="140"/>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1"/>
      <c r="BC151" s="21"/>
      <c r="BD151" s="21"/>
      <c r="BE151" s="20" t="s">
        <v>48</v>
      </c>
      <c r="BG151" s="24"/>
      <c r="BH151" s="24"/>
      <c r="BI151" s="58"/>
      <c r="BJ151" s="512">
        <f>請求書YA01!BH151</f>
        <v>0</v>
      </c>
      <c r="BK151" s="512"/>
      <c r="BL151" s="512"/>
      <c r="BM151" s="512"/>
      <c r="BN151" s="58"/>
      <c r="BO151" s="58" t="s">
        <v>0</v>
      </c>
      <c r="BP151" s="513">
        <f>請求書YA01!BN151</f>
        <v>0</v>
      </c>
      <c r="BQ151" s="513"/>
      <c r="BR151" s="513"/>
      <c r="BS151" s="58"/>
      <c r="BT151" s="58" t="s">
        <v>3</v>
      </c>
      <c r="BU151" s="513">
        <f>請求書YA01!BS151</f>
        <v>0</v>
      </c>
      <c r="BV151" s="513"/>
      <c r="BW151" s="513"/>
      <c r="BX151" s="58"/>
      <c r="BY151" s="58" t="s">
        <v>2</v>
      </c>
    </row>
    <row r="152" spans="1:77" ht="18.600000000000001" customHeight="1" x14ac:dyDescent="0.2">
      <c r="A152" s="370" t="s">
        <v>47</v>
      </c>
      <c r="B152" s="370"/>
      <c r="C152" s="370"/>
      <c r="D152" s="370"/>
      <c r="E152" s="370"/>
      <c r="F152" s="370"/>
      <c r="G152" s="370"/>
      <c r="H152" s="370"/>
      <c r="I152" s="370"/>
      <c r="J152" s="370"/>
      <c r="K152" s="370"/>
      <c r="L152" s="370"/>
      <c r="M152" s="370"/>
      <c r="N152" s="370"/>
      <c r="O152" s="370"/>
      <c r="P152" s="370"/>
      <c r="Q152" s="370"/>
      <c r="R152" s="370"/>
      <c r="S152" s="23"/>
      <c r="T152" s="23"/>
      <c r="U152" s="23"/>
      <c r="V152" s="23"/>
      <c r="W152" s="23"/>
      <c r="AE152" s="24"/>
      <c r="AF152" s="24"/>
      <c r="AG152" s="24"/>
      <c r="AH152" s="24"/>
      <c r="AI152" s="24"/>
      <c r="AJ152" s="24"/>
      <c r="AK152" s="24"/>
      <c r="AL152" s="24"/>
      <c r="AM152" s="24"/>
      <c r="AN152" s="24"/>
      <c r="AO152" s="24"/>
      <c r="AP152" s="24"/>
      <c r="AQ152" s="24"/>
      <c r="AR152" s="24"/>
      <c r="AS152" s="24"/>
      <c r="AT152" s="24"/>
      <c r="AU152" s="24"/>
      <c r="AV152" s="24"/>
      <c r="AW152" s="24"/>
      <c r="AX152" s="24"/>
      <c r="AY152" s="24"/>
      <c r="BB152" s="24"/>
      <c r="BC152" s="24"/>
      <c r="BD152" s="24"/>
      <c r="BE152" s="49"/>
      <c r="BF152" s="30"/>
      <c r="BG152" s="30"/>
      <c r="BH152" s="30"/>
      <c r="BI152" s="30"/>
      <c r="BJ152" s="30"/>
      <c r="BK152" s="30"/>
      <c r="BL152" s="30"/>
      <c r="BM152" s="30"/>
      <c r="BN152" s="30"/>
      <c r="BO152" s="30"/>
      <c r="BP152" s="30"/>
      <c r="BQ152" s="30"/>
      <c r="BR152" s="30"/>
      <c r="BS152" s="30"/>
      <c r="BT152" s="30"/>
      <c r="BU152" s="30"/>
      <c r="BV152" s="30"/>
      <c r="BW152" s="30"/>
      <c r="BX152" s="30"/>
      <c r="BY152" s="30"/>
    </row>
    <row r="153" spans="1:77" ht="9.75" customHeight="1" x14ac:dyDescent="0.2">
      <c r="A153" s="27"/>
      <c r="B153" s="27"/>
      <c r="C153" s="27"/>
      <c r="D153" s="27"/>
      <c r="E153" s="27"/>
      <c r="F153" s="27"/>
      <c r="G153" s="27"/>
      <c r="H153" s="27"/>
      <c r="I153" s="27"/>
      <c r="J153" s="27"/>
      <c r="K153" s="27"/>
      <c r="L153" s="27"/>
      <c r="M153" s="27"/>
      <c r="N153" s="27"/>
      <c r="O153" s="27"/>
      <c r="P153" s="27"/>
      <c r="Q153" s="23"/>
      <c r="R153" s="23"/>
      <c r="S153" s="23"/>
      <c r="T153" s="23"/>
      <c r="U153" s="23"/>
      <c r="V153" s="23"/>
      <c r="W153" s="23"/>
    </row>
    <row r="154" spans="1:77" ht="24" customHeight="1" x14ac:dyDescent="0.2">
      <c r="A154" s="383">
        <f>請求書YA01!A5</f>
        <v>0</v>
      </c>
      <c r="B154" s="383"/>
      <c r="C154" s="383"/>
      <c r="D154" s="383"/>
      <c r="E154" s="383"/>
      <c r="F154" s="383"/>
      <c r="G154" s="383"/>
      <c r="H154" s="383"/>
      <c r="I154" s="383"/>
      <c r="J154" s="383"/>
      <c r="K154" s="383"/>
      <c r="L154" s="383"/>
      <c r="M154" s="383"/>
      <c r="N154" s="383"/>
      <c r="O154" s="383"/>
      <c r="P154" s="383"/>
      <c r="Q154" s="383"/>
      <c r="R154" s="383"/>
      <c r="S154" s="383"/>
      <c r="T154" s="383"/>
      <c r="U154" s="383"/>
      <c r="V154" s="383"/>
      <c r="W154" s="383"/>
      <c r="X154" s="383"/>
      <c r="Y154" s="383"/>
      <c r="Z154" s="383"/>
      <c r="AA154" s="383"/>
      <c r="AB154" s="383"/>
      <c r="AC154" s="383"/>
      <c r="AD154" s="383"/>
      <c r="AE154" s="383"/>
      <c r="AF154" s="384" t="str">
        <f>請求書YA01!AC5</f>
        <v>作業所</v>
      </c>
      <c r="AG154" s="384"/>
      <c r="AH154" s="384"/>
      <c r="AI154" s="384"/>
      <c r="AJ154" s="384"/>
      <c r="AK154" s="384"/>
      <c r="AL154" s="384"/>
      <c r="AM154" s="384"/>
      <c r="AS154" s="28" t="s">
        <v>314</v>
      </c>
      <c r="AT154" s="139"/>
      <c r="AU154" s="139"/>
      <c r="AW154" s="385">
        <f>請求書YA01!AS5</f>
        <v>0</v>
      </c>
      <c r="AX154" s="385"/>
      <c r="AY154" s="385"/>
      <c r="AZ154" s="385"/>
      <c r="BA154" s="385"/>
      <c r="BB154" s="385"/>
      <c r="BC154" s="385"/>
      <c r="BD154" s="385"/>
      <c r="BE154" s="385"/>
      <c r="BF154" s="385"/>
      <c r="BG154" s="385"/>
      <c r="BH154" s="385"/>
      <c r="BI154" s="385"/>
      <c r="BJ154" s="385"/>
      <c r="BK154" s="385"/>
      <c r="BL154" s="385"/>
      <c r="BM154" s="385"/>
      <c r="BN154" s="385"/>
      <c r="BO154" s="385"/>
      <c r="BP154" s="385"/>
      <c r="BQ154" s="385"/>
      <c r="BR154" s="385"/>
      <c r="BS154" s="385"/>
      <c r="BT154" s="385"/>
      <c r="BU154" s="385"/>
      <c r="BV154" s="385"/>
      <c r="BW154" s="385"/>
      <c r="BX154" s="385"/>
      <c r="BY154" s="385"/>
    </row>
    <row r="155" spans="1:77" ht="19.8" customHeight="1" x14ac:dyDescent="0.2">
      <c r="AS155" s="28" t="s">
        <v>315</v>
      </c>
      <c r="AT155" s="28"/>
      <c r="AU155" s="28"/>
      <c r="AV155" s="30"/>
      <c r="AW155" s="386">
        <f>請求書YA01!AS6</f>
        <v>0</v>
      </c>
      <c r="AX155" s="386"/>
      <c r="AY155" s="386"/>
      <c r="AZ155" s="386"/>
      <c r="BA155" s="386"/>
      <c r="BB155" s="386"/>
      <c r="BC155" s="386"/>
      <c r="BD155" s="386"/>
      <c r="BE155" s="386"/>
      <c r="BF155" s="386"/>
      <c r="BG155" s="386"/>
      <c r="BH155" s="386"/>
      <c r="BI155" s="386"/>
      <c r="BJ155" s="386"/>
      <c r="BK155" s="386"/>
      <c r="BL155" s="386"/>
      <c r="BM155" s="386"/>
      <c r="BN155" s="386"/>
      <c r="BO155" s="386"/>
      <c r="BP155" s="386"/>
      <c r="BQ155" s="386"/>
      <c r="BR155" s="386"/>
      <c r="BS155" s="386"/>
      <c r="BT155" s="386"/>
      <c r="BU155" s="386"/>
      <c r="BV155" s="386"/>
      <c r="BW155" s="386"/>
      <c r="BX155" s="386"/>
      <c r="BY155" s="386"/>
    </row>
    <row r="156" spans="1:77" ht="18" customHeight="1" x14ac:dyDescent="0.2">
      <c r="AS156" s="28" t="s">
        <v>316</v>
      </c>
      <c r="AT156" s="28"/>
      <c r="AU156" s="28"/>
      <c r="AV156" s="31"/>
      <c r="AW156" s="385">
        <f>請求書YA01!AS7</f>
        <v>0</v>
      </c>
      <c r="AX156" s="385"/>
      <c r="AY156" s="385"/>
      <c r="AZ156" s="385"/>
      <c r="BA156" s="385"/>
      <c r="BB156" s="385"/>
      <c r="BC156" s="385"/>
      <c r="BD156" s="385"/>
      <c r="BE156" s="385"/>
      <c r="BF156" s="385"/>
      <c r="BG156" s="385"/>
      <c r="BH156" s="385"/>
      <c r="BI156" s="385"/>
      <c r="BJ156" s="385"/>
      <c r="BK156" s="385"/>
      <c r="BL156" s="385"/>
      <c r="BM156" s="385"/>
      <c r="BN156" s="385"/>
      <c r="BO156" s="385"/>
      <c r="BP156" s="385"/>
      <c r="BQ156" s="385"/>
      <c r="BR156" s="385"/>
      <c r="BS156" s="385"/>
      <c r="BT156" s="385"/>
      <c r="BU156" s="385"/>
      <c r="BV156" s="385"/>
      <c r="BW156" s="385"/>
      <c r="BX156" s="52"/>
      <c r="BY156" s="32" t="s">
        <v>317</v>
      </c>
    </row>
    <row r="157" spans="1:77" ht="15.75" customHeight="1" x14ac:dyDescent="0.2">
      <c r="AS157" s="28" t="s">
        <v>318</v>
      </c>
      <c r="AT157" s="28"/>
      <c r="AU157" s="28"/>
      <c r="AV157" s="29"/>
      <c r="AW157" s="372">
        <f>請求書YA01!AS8</f>
        <v>0</v>
      </c>
      <c r="AX157" s="372"/>
      <c r="AY157" s="372"/>
      <c r="AZ157" s="372"/>
      <c r="BA157" s="372"/>
      <c r="BB157" s="372"/>
      <c r="BC157" s="372"/>
      <c r="BD157" s="372"/>
      <c r="BE157" s="372"/>
      <c r="BF157" s="372"/>
      <c r="BG157" s="372"/>
      <c r="BH157" s="372"/>
      <c r="BI157" s="372"/>
      <c r="BJ157" s="372"/>
      <c r="BK157" s="372"/>
      <c r="BL157" s="372"/>
      <c r="BM157" s="372"/>
      <c r="BN157" s="372"/>
      <c r="BO157" s="372"/>
      <c r="BP157" s="372"/>
      <c r="BQ157" s="372"/>
      <c r="BR157" s="372"/>
      <c r="BS157" s="372"/>
      <c r="BT157" s="372"/>
      <c r="BU157" s="372"/>
      <c r="BV157" s="372"/>
      <c r="BW157" s="372"/>
      <c r="BX157" s="233"/>
      <c r="BY157" s="233"/>
    </row>
    <row r="158" spans="1:77" ht="8.25" customHeight="1" x14ac:dyDescent="0.2">
      <c r="AW158" s="34"/>
      <c r="AX158" s="34"/>
      <c r="AY158" s="34"/>
      <c r="AZ158" s="34"/>
      <c r="BA158" s="34"/>
      <c r="BB158" s="34"/>
      <c r="BC158" s="34"/>
      <c r="BD158" s="151"/>
      <c r="BE158" s="151"/>
      <c r="BF158" s="151"/>
      <c r="BG158" s="151"/>
      <c r="BH158" s="151"/>
      <c r="BI158" s="151"/>
      <c r="BJ158" s="151"/>
      <c r="BK158" s="151"/>
      <c r="BL158" s="151"/>
      <c r="BM158" s="151"/>
      <c r="BN158" s="151"/>
      <c r="BO158" s="151"/>
      <c r="BP158" s="151"/>
      <c r="BQ158" s="151"/>
      <c r="BR158" s="151"/>
      <c r="BS158" s="151"/>
      <c r="BT158" s="151"/>
      <c r="BU158" s="151"/>
      <c r="BV158" s="151"/>
      <c r="BW158" s="151"/>
    </row>
    <row r="159" spans="1:77" ht="8.25" customHeight="1" x14ac:dyDescent="0.2">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56"/>
      <c r="BY159" s="56"/>
    </row>
    <row r="160" spans="1:77" ht="22.5" customHeight="1" x14ac:dyDescent="0.2">
      <c r="A160" s="373" t="s">
        <v>66</v>
      </c>
      <c r="B160" s="374"/>
      <c r="C160" s="374" t="s">
        <v>65</v>
      </c>
      <c r="D160" s="374"/>
      <c r="E160" s="374" t="s">
        <v>19</v>
      </c>
      <c r="F160" s="374"/>
      <c r="G160" s="374"/>
      <c r="H160" s="374"/>
      <c r="I160" s="374"/>
      <c r="J160" s="374"/>
      <c r="K160" s="374"/>
      <c r="L160" s="374"/>
      <c r="M160" s="374"/>
      <c r="N160" s="374"/>
      <c r="O160" s="374"/>
      <c r="P160" s="374"/>
      <c r="Q160" s="374"/>
      <c r="R160" s="374"/>
      <c r="S160" s="374"/>
      <c r="T160" s="374"/>
      <c r="U160" s="374"/>
      <c r="V160" s="374"/>
      <c r="W160" s="374"/>
      <c r="X160" s="374"/>
      <c r="Y160" s="374"/>
      <c r="Z160" s="375" t="s">
        <v>20</v>
      </c>
      <c r="AA160" s="375"/>
      <c r="AB160" s="375"/>
      <c r="AC160" s="375"/>
      <c r="AD160" s="375"/>
      <c r="AE160" s="375"/>
      <c r="AF160" s="375"/>
      <c r="AG160" s="375"/>
      <c r="AH160" s="374" t="s">
        <v>21</v>
      </c>
      <c r="AI160" s="374"/>
      <c r="AJ160" s="374"/>
      <c r="AK160" s="374"/>
      <c r="AL160" s="374" t="s">
        <v>196</v>
      </c>
      <c r="AM160" s="374"/>
      <c r="AN160" s="374"/>
      <c r="AO160" s="374"/>
      <c r="AP160" s="374"/>
      <c r="AQ160" s="374"/>
      <c r="AR160" s="374"/>
      <c r="AS160" s="374"/>
      <c r="AT160" s="374" t="s">
        <v>195</v>
      </c>
      <c r="AU160" s="374"/>
      <c r="AV160" s="374"/>
      <c r="AW160" s="374"/>
      <c r="AX160" s="374"/>
      <c r="AY160" s="374"/>
      <c r="AZ160" s="374"/>
      <c r="BA160" s="374"/>
      <c r="BB160" s="374"/>
      <c r="BC160" s="374" t="s">
        <v>183</v>
      </c>
      <c r="BD160" s="374"/>
      <c r="BE160" s="374"/>
      <c r="BF160" s="374"/>
      <c r="BG160" s="374"/>
      <c r="BH160" s="381" t="s">
        <v>67</v>
      </c>
      <c r="BI160" s="381"/>
      <c r="BJ160" s="381"/>
      <c r="BK160" s="381"/>
      <c r="BL160" s="381"/>
      <c r="BM160" s="381"/>
      <c r="BN160" s="381"/>
      <c r="BO160" s="381"/>
      <c r="BP160" s="381"/>
      <c r="BQ160" s="381"/>
      <c r="BR160" s="381"/>
      <c r="BS160" s="381"/>
      <c r="BT160" s="381"/>
      <c r="BU160" s="381"/>
      <c r="BV160" s="381"/>
      <c r="BW160" s="381"/>
      <c r="BX160" s="381"/>
      <c r="BY160" s="382"/>
    </row>
    <row r="161" spans="1:77" s="30" customFormat="1" ht="25.5" customHeight="1" x14ac:dyDescent="0.2">
      <c r="A161" s="499"/>
      <c r="B161" s="500"/>
      <c r="C161" s="500"/>
      <c r="D161" s="500"/>
      <c r="E161" s="501"/>
      <c r="F161" s="501"/>
      <c r="G161" s="501"/>
      <c r="H161" s="501"/>
      <c r="I161" s="501"/>
      <c r="J161" s="501"/>
      <c r="K161" s="501"/>
      <c r="L161" s="501"/>
      <c r="M161" s="501"/>
      <c r="N161" s="501"/>
      <c r="O161" s="501"/>
      <c r="P161" s="501"/>
      <c r="Q161" s="501"/>
      <c r="R161" s="501"/>
      <c r="S161" s="501"/>
      <c r="T161" s="501"/>
      <c r="U161" s="501"/>
      <c r="V161" s="501"/>
      <c r="W161" s="501"/>
      <c r="X161" s="501"/>
      <c r="Y161" s="501"/>
      <c r="Z161" s="502"/>
      <c r="AA161" s="502"/>
      <c r="AB161" s="502"/>
      <c r="AC161" s="502"/>
      <c r="AD161" s="502"/>
      <c r="AE161" s="502"/>
      <c r="AF161" s="502"/>
      <c r="AG161" s="502"/>
      <c r="AH161" s="503"/>
      <c r="AI161" s="503"/>
      <c r="AJ161" s="503"/>
      <c r="AK161" s="503"/>
      <c r="AL161" s="504"/>
      <c r="AM161" s="504"/>
      <c r="AN161" s="504"/>
      <c r="AO161" s="504"/>
      <c r="AP161" s="504"/>
      <c r="AQ161" s="504"/>
      <c r="AR161" s="504"/>
      <c r="AS161" s="504"/>
      <c r="AT161" s="505"/>
      <c r="AU161" s="505"/>
      <c r="AV161" s="505"/>
      <c r="AW161" s="505"/>
      <c r="AX161" s="505"/>
      <c r="AY161" s="505"/>
      <c r="AZ161" s="505"/>
      <c r="BA161" s="505"/>
      <c r="BB161" s="505"/>
      <c r="BC161" s="506"/>
      <c r="BD161" s="503"/>
      <c r="BE161" s="503"/>
      <c r="BF161" s="503"/>
      <c r="BG161" s="503"/>
      <c r="BH161" s="507"/>
      <c r="BI161" s="507"/>
      <c r="BJ161" s="507"/>
      <c r="BK161" s="507"/>
      <c r="BL161" s="507"/>
      <c r="BM161" s="507"/>
      <c r="BN161" s="507"/>
      <c r="BO161" s="507"/>
      <c r="BP161" s="507"/>
      <c r="BQ161" s="507"/>
      <c r="BR161" s="507"/>
      <c r="BS161" s="507"/>
      <c r="BT161" s="507"/>
      <c r="BU161" s="507"/>
      <c r="BV161" s="507"/>
      <c r="BW161" s="507"/>
      <c r="BX161" s="507"/>
      <c r="BY161" s="508"/>
    </row>
    <row r="162" spans="1:77" s="30" customFormat="1" ht="25.5" customHeight="1" x14ac:dyDescent="0.2">
      <c r="A162" s="499"/>
      <c r="B162" s="500"/>
      <c r="C162" s="500"/>
      <c r="D162" s="500"/>
      <c r="E162" s="501"/>
      <c r="F162" s="501"/>
      <c r="G162" s="501"/>
      <c r="H162" s="501"/>
      <c r="I162" s="501"/>
      <c r="J162" s="501"/>
      <c r="K162" s="501"/>
      <c r="L162" s="501"/>
      <c r="M162" s="501"/>
      <c r="N162" s="501"/>
      <c r="O162" s="501"/>
      <c r="P162" s="501"/>
      <c r="Q162" s="501"/>
      <c r="R162" s="501"/>
      <c r="S162" s="501"/>
      <c r="T162" s="501"/>
      <c r="U162" s="501"/>
      <c r="V162" s="501"/>
      <c r="W162" s="501"/>
      <c r="X162" s="501"/>
      <c r="Y162" s="501"/>
      <c r="Z162" s="502"/>
      <c r="AA162" s="502"/>
      <c r="AB162" s="502"/>
      <c r="AC162" s="502"/>
      <c r="AD162" s="502"/>
      <c r="AE162" s="502"/>
      <c r="AF162" s="502"/>
      <c r="AG162" s="502"/>
      <c r="AH162" s="503"/>
      <c r="AI162" s="503"/>
      <c r="AJ162" s="503"/>
      <c r="AK162" s="503"/>
      <c r="AL162" s="504"/>
      <c r="AM162" s="504"/>
      <c r="AN162" s="504"/>
      <c r="AO162" s="504"/>
      <c r="AP162" s="504"/>
      <c r="AQ162" s="504"/>
      <c r="AR162" s="504"/>
      <c r="AS162" s="504"/>
      <c r="AT162" s="505"/>
      <c r="AU162" s="505"/>
      <c r="AV162" s="505"/>
      <c r="AW162" s="505"/>
      <c r="AX162" s="505"/>
      <c r="AY162" s="505"/>
      <c r="AZ162" s="505"/>
      <c r="BA162" s="505"/>
      <c r="BB162" s="505"/>
      <c r="BC162" s="506"/>
      <c r="BD162" s="503"/>
      <c r="BE162" s="503"/>
      <c r="BF162" s="503"/>
      <c r="BG162" s="503"/>
      <c r="BH162" s="507"/>
      <c r="BI162" s="507"/>
      <c r="BJ162" s="507"/>
      <c r="BK162" s="507"/>
      <c r="BL162" s="507"/>
      <c r="BM162" s="507"/>
      <c r="BN162" s="507"/>
      <c r="BO162" s="507"/>
      <c r="BP162" s="507"/>
      <c r="BQ162" s="507"/>
      <c r="BR162" s="507"/>
      <c r="BS162" s="507"/>
      <c r="BT162" s="507"/>
      <c r="BU162" s="507"/>
      <c r="BV162" s="507"/>
      <c r="BW162" s="507"/>
      <c r="BX162" s="507"/>
      <c r="BY162" s="508"/>
    </row>
    <row r="163" spans="1:77" s="30" customFormat="1" ht="25.5" customHeight="1" x14ac:dyDescent="0.2">
      <c r="A163" s="499"/>
      <c r="B163" s="500"/>
      <c r="C163" s="500"/>
      <c r="D163" s="500"/>
      <c r="E163" s="501"/>
      <c r="F163" s="501"/>
      <c r="G163" s="501"/>
      <c r="H163" s="501"/>
      <c r="I163" s="501"/>
      <c r="J163" s="501"/>
      <c r="K163" s="501"/>
      <c r="L163" s="501"/>
      <c r="M163" s="501"/>
      <c r="N163" s="501"/>
      <c r="O163" s="501"/>
      <c r="P163" s="501"/>
      <c r="Q163" s="501"/>
      <c r="R163" s="501"/>
      <c r="S163" s="501"/>
      <c r="T163" s="501"/>
      <c r="U163" s="501"/>
      <c r="V163" s="501"/>
      <c r="W163" s="501"/>
      <c r="X163" s="501"/>
      <c r="Y163" s="501"/>
      <c r="Z163" s="502"/>
      <c r="AA163" s="502"/>
      <c r="AB163" s="502"/>
      <c r="AC163" s="502"/>
      <c r="AD163" s="502"/>
      <c r="AE163" s="502"/>
      <c r="AF163" s="502"/>
      <c r="AG163" s="502"/>
      <c r="AH163" s="503"/>
      <c r="AI163" s="503"/>
      <c r="AJ163" s="503"/>
      <c r="AK163" s="503"/>
      <c r="AL163" s="504"/>
      <c r="AM163" s="504"/>
      <c r="AN163" s="504"/>
      <c r="AO163" s="504"/>
      <c r="AP163" s="504"/>
      <c r="AQ163" s="504"/>
      <c r="AR163" s="504"/>
      <c r="AS163" s="504"/>
      <c r="AT163" s="505"/>
      <c r="AU163" s="505"/>
      <c r="AV163" s="505"/>
      <c r="AW163" s="505"/>
      <c r="AX163" s="505"/>
      <c r="AY163" s="505"/>
      <c r="AZ163" s="505"/>
      <c r="BA163" s="505"/>
      <c r="BB163" s="505"/>
      <c r="BC163" s="506"/>
      <c r="BD163" s="503"/>
      <c r="BE163" s="503"/>
      <c r="BF163" s="503"/>
      <c r="BG163" s="503"/>
      <c r="BH163" s="507"/>
      <c r="BI163" s="507"/>
      <c r="BJ163" s="507"/>
      <c r="BK163" s="507"/>
      <c r="BL163" s="507"/>
      <c r="BM163" s="507"/>
      <c r="BN163" s="507"/>
      <c r="BO163" s="507"/>
      <c r="BP163" s="507"/>
      <c r="BQ163" s="507"/>
      <c r="BR163" s="507"/>
      <c r="BS163" s="507"/>
      <c r="BT163" s="507"/>
      <c r="BU163" s="507"/>
      <c r="BV163" s="507"/>
      <c r="BW163" s="507"/>
      <c r="BX163" s="507"/>
      <c r="BY163" s="508"/>
    </row>
    <row r="164" spans="1:77" s="30" customFormat="1" ht="25.5" customHeight="1" x14ac:dyDescent="0.2">
      <c r="A164" s="499"/>
      <c r="B164" s="500"/>
      <c r="C164" s="500"/>
      <c r="D164" s="500"/>
      <c r="E164" s="501"/>
      <c r="F164" s="501"/>
      <c r="G164" s="501"/>
      <c r="H164" s="501"/>
      <c r="I164" s="501"/>
      <c r="J164" s="501"/>
      <c r="K164" s="501"/>
      <c r="L164" s="501"/>
      <c r="M164" s="501"/>
      <c r="N164" s="501"/>
      <c r="O164" s="501"/>
      <c r="P164" s="501"/>
      <c r="Q164" s="501"/>
      <c r="R164" s="501"/>
      <c r="S164" s="501"/>
      <c r="T164" s="501"/>
      <c r="U164" s="501"/>
      <c r="V164" s="501"/>
      <c r="W164" s="501"/>
      <c r="X164" s="501"/>
      <c r="Y164" s="501"/>
      <c r="Z164" s="502"/>
      <c r="AA164" s="502"/>
      <c r="AB164" s="502"/>
      <c r="AC164" s="502"/>
      <c r="AD164" s="502"/>
      <c r="AE164" s="502"/>
      <c r="AF164" s="502"/>
      <c r="AG164" s="502"/>
      <c r="AH164" s="503"/>
      <c r="AI164" s="503"/>
      <c r="AJ164" s="503"/>
      <c r="AK164" s="503"/>
      <c r="AL164" s="504"/>
      <c r="AM164" s="504"/>
      <c r="AN164" s="504"/>
      <c r="AO164" s="504"/>
      <c r="AP164" s="504"/>
      <c r="AQ164" s="504"/>
      <c r="AR164" s="504"/>
      <c r="AS164" s="504"/>
      <c r="AT164" s="505"/>
      <c r="AU164" s="505"/>
      <c r="AV164" s="505"/>
      <c r="AW164" s="505"/>
      <c r="AX164" s="505"/>
      <c r="AY164" s="505"/>
      <c r="AZ164" s="505"/>
      <c r="BA164" s="505"/>
      <c r="BB164" s="505"/>
      <c r="BC164" s="506"/>
      <c r="BD164" s="503"/>
      <c r="BE164" s="503"/>
      <c r="BF164" s="503"/>
      <c r="BG164" s="503"/>
      <c r="BH164" s="507"/>
      <c r="BI164" s="507"/>
      <c r="BJ164" s="507"/>
      <c r="BK164" s="507"/>
      <c r="BL164" s="507"/>
      <c r="BM164" s="507"/>
      <c r="BN164" s="507"/>
      <c r="BO164" s="507"/>
      <c r="BP164" s="507"/>
      <c r="BQ164" s="507"/>
      <c r="BR164" s="507"/>
      <c r="BS164" s="507"/>
      <c r="BT164" s="507"/>
      <c r="BU164" s="507"/>
      <c r="BV164" s="507"/>
      <c r="BW164" s="507"/>
      <c r="BX164" s="507"/>
      <c r="BY164" s="508"/>
    </row>
    <row r="165" spans="1:77" s="30" customFormat="1" ht="25.5" customHeight="1" x14ac:dyDescent="0.2">
      <c r="A165" s="499"/>
      <c r="B165" s="500"/>
      <c r="C165" s="500"/>
      <c r="D165" s="500"/>
      <c r="E165" s="501"/>
      <c r="F165" s="501"/>
      <c r="G165" s="501"/>
      <c r="H165" s="501"/>
      <c r="I165" s="501"/>
      <c r="J165" s="501"/>
      <c r="K165" s="501"/>
      <c r="L165" s="501"/>
      <c r="M165" s="501"/>
      <c r="N165" s="501"/>
      <c r="O165" s="501"/>
      <c r="P165" s="501"/>
      <c r="Q165" s="501"/>
      <c r="R165" s="501"/>
      <c r="S165" s="501"/>
      <c r="T165" s="501"/>
      <c r="U165" s="501"/>
      <c r="V165" s="501"/>
      <c r="W165" s="501"/>
      <c r="X165" s="501"/>
      <c r="Y165" s="501"/>
      <c r="Z165" s="502"/>
      <c r="AA165" s="502"/>
      <c r="AB165" s="502"/>
      <c r="AC165" s="502"/>
      <c r="AD165" s="502"/>
      <c r="AE165" s="502"/>
      <c r="AF165" s="502"/>
      <c r="AG165" s="502"/>
      <c r="AH165" s="503"/>
      <c r="AI165" s="503"/>
      <c r="AJ165" s="503"/>
      <c r="AK165" s="503"/>
      <c r="AL165" s="504"/>
      <c r="AM165" s="504"/>
      <c r="AN165" s="504"/>
      <c r="AO165" s="504"/>
      <c r="AP165" s="504"/>
      <c r="AQ165" s="504"/>
      <c r="AR165" s="504"/>
      <c r="AS165" s="504"/>
      <c r="AT165" s="505"/>
      <c r="AU165" s="505"/>
      <c r="AV165" s="505"/>
      <c r="AW165" s="505"/>
      <c r="AX165" s="505"/>
      <c r="AY165" s="505"/>
      <c r="AZ165" s="505"/>
      <c r="BA165" s="505"/>
      <c r="BB165" s="505"/>
      <c r="BC165" s="506"/>
      <c r="BD165" s="503"/>
      <c r="BE165" s="503"/>
      <c r="BF165" s="503"/>
      <c r="BG165" s="503"/>
      <c r="BH165" s="507"/>
      <c r="BI165" s="507"/>
      <c r="BJ165" s="507"/>
      <c r="BK165" s="507"/>
      <c r="BL165" s="507"/>
      <c r="BM165" s="507"/>
      <c r="BN165" s="507"/>
      <c r="BO165" s="507"/>
      <c r="BP165" s="507"/>
      <c r="BQ165" s="507"/>
      <c r="BR165" s="507"/>
      <c r="BS165" s="507"/>
      <c r="BT165" s="507"/>
      <c r="BU165" s="507"/>
      <c r="BV165" s="507"/>
      <c r="BW165" s="507"/>
      <c r="BX165" s="507"/>
      <c r="BY165" s="508"/>
    </row>
    <row r="166" spans="1:77" s="30" customFormat="1" ht="25.5" customHeight="1" x14ac:dyDescent="0.2">
      <c r="A166" s="499"/>
      <c r="B166" s="500"/>
      <c r="C166" s="500"/>
      <c r="D166" s="500"/>
      <c r="E166" s="501"/>
      <c r="F166" s="501"/>
      <c r="G166" s="501"/>
      <c r="H166" s="501"/>
      <c r="I166" s="501"/>
      <c r="J166" s="501"/>
      <c r="K166" s="501"/>
      <c r="L166" s="501"/>
      <c r="M166" s="501"/>
      <c r="N166" s="501"/>
      <c r="O166" s="501"/>
      <c r="P166" s="501"/>
      <c r="Q166" s="501"/>
      <c r="R166" s="501"/>
      <c r="S166" s="501"/>
      <c r="T166" s="501"/>
      <c r="U166" s="501"/>
      <c r="V166" s="501"/>
      <c r="W166" s="501"/>
      <c r="X166" s="501"/>
      <c r="Y166" s="501"/>
      <c r="Z166" s="502"/>
      <c r="AA166" s="502"/>
      <c r="AB166" s="502"/>
      <c r="AC166" s="502"/>
      <c r="AD166" s="502"/>
      <c r="AE166" s="502"/>
      <c r="AF166" s="502"/>
      <c r="AG166" s="502"/>
      <c r="AH166" s="503"/>
      <c r="AI166" s="503"/>
      <c r="AJ166" s="503"/>
      <c r="AK166" s="503"/>
      <c r="AL166" s="504"/>
      <c r="AM166" s="504"/>
      <c r="AN166" s="504"/>
      <c r="AO166" s="504"/>
      <c r="AP166" s="504"/>
      <c r="AQ166" s="504"/>
      <c r="AR166" s="504"/>
      <c r="AS166" s="504"/>
      <c r="AT166" s="505"/>
      <c r="AU166" s="505"/>
      <c r="AV166" s="505"/>
      <c r="AW166" s="505"/>
      <c r="AX166" s="505"/>
      <c r="AY166" s="505"/>
      <c r="AZ166" s="505"/>
      <c r="BA166" s="505"/>
      <c r="BB166" s="505"/>
      <c r="BC166" s="506"/>
      <c r="BD166" s="503"/>
      <c r="BE166" s="503"/>
      <c r="BF166" s="503"/>
      <c r="BG166" s="503"/>
      <c r="BH166" s="507"/>
      <c r="BI166" s="507"/>
      <c r="BJ166" s="507"/>
      <c r="BK166" s="507"/>
      <c r="BL166" s="507"/>
      <c r="BM166" s="507"/>
      <c r="BN166" s="507"/>
      <c r="BO166" s="507"/>
      <c r="BP166" s="507"/>
      <c r="BQ166" s="507"/>
      <c r="BR166" s="507"/>
      <c r="BS166" s="507"/>
      <c r="BT166" s="507"/>
      <c r="BU166" s="507"/>
      <c r="BV166" s="507"/>
      <c r="BW166" s="507"/>
      <c r="BX166" s="507"/>
      <c r="BY166" s="508"/>
    </row>
    <row r="167" spans="1:77" s="30" customFormat="1" ht="25.5" customHeight="1" x14ac:dyDescent="0.2">
      <c r="A167" s="499"/>
      <c r="B167" s="500"/>
      <c r="C167" s="500"/>
      <c r="D167" s="500"/>
      <c r="E167" s="501"/>
      <c r="F167" s="501"/>
      <c r="G167" s="501"/>
      <c r="H167" s="501"/>
      <c r="I167" s="501"/>
      <c r="J167" s="501"/>
      <c r="K167" s="501"/>
      <c r="L167" s="501"/>
      <c r="M167" s="501"/>
      <c r="N167" s="501"/>
      <c r="O167" s="501"/>
      <c r="P167" s="501"/>
      <c r="Q167" s="501"/>
      <c r="R167" s="501"/>
      <c r="S167" s="501"/>
      <c r="T167" s="501"/>
      <c r="U167" s="501"/>
      <c r="V167" s="501"/>
      <c r="W167" s="501"/>
      <c r="X167" s="501"/>
      <c r="Y167" s="501"/>
      <c r="Z167" s="502"/>
      <c r="AA167" s="502"/>
      <c r="AB167" s="502"/>
      <c r="AC167" s="502"/>
      <c r="AD167" s="502"/>
      <c r="AE167" s="502"/>
      <c r="AF167" s="502"/>
      <c r="AG167" s="502"/>
      <c r="AH167" s="503"/>
      <c r="AI167" s="503"/>
      <c r="AJ167" s="503"/>
      <c r="AK167" s="503"/>
      <c r="AL167" s="504"/>
      <c r="AM167" s="504"/>
      <c r="AN167" s="504"/>
      <c r="AO167" s="504"/>
      <c r="AP167" s="504"/>
      <c r="AQ167" s="504"/>
      <c r="AR167" s="504"/>
      <c r="AS167" s="504"/>
      <c r="AT167" s="505"/>
      <c r="AU167" s="505"/>
      <c r="AV167" s="505"/>
      <c r="AW167" s="505"/>
      <c r="AX167" s="505"/>
      <c r="AY167" s="505"/>
      <c r="AZ167" s="505"/>
      <c r="BA167" s="505"/>
      <c r="BB167" s="505"/>
      <c r="BC167" s="506"/>
      <c r="BD167" s="503"/>
      <c r="BE167" s="503"/>
      <c r="BF167" s="503"/>
      <c r="BG167" s="503"/>
      <c r="BH167" s="507"/>
      <c r="BI167" s="507"/>
      <c r="BJ167" s="507"/>
      <c r="BK167" s="507"/>
      <c r="BL167" s="507"/>
      <c r="BM167" s="507"/>
      <c r="BN167" s="507"/>
      <c r="BO167" s="507"/>
      <c r="BP167" s="507"/>
      <c r="BQ167" s="507"/>
      <c r="BR167" s="507"/>
      <c r="BS167" s="507"/>
      <c r="BT167" s="507"/>
      <c r="BU167" s="507"/>
      <c r="BV167" s="507"/>
      <c r="BW167" s="507"/>
      <c r="BX167" s="507"/>
      <c r="BY167" s="508"/>
    </row>
    <row r="168" spans="1:77" s="30" customFormat="1" ht="25.5" customHeight="1" x14ac:dyDescent="0.2">
      <c r="A168" s="499"/>
      <c r="B168" s="500"/>
      <c r="C168" s="500"/>
      <c r="D168" s="500"/>
      <c r="E168" s="501"/>
      <c r="F168" s="501"/>
      <c r="G168" s="501"/>
      <c r="H168" s="501"/>
      <c r="I168" s="501"/>
      <c r="J168" s="501"/>
      <c r="K168" s="501"/>
      <c r="L168" s="501"/>
      <c r="M168" s="501"/>
      <c r="N168" s="501"/>
      <c r="O168" s="501"/>
      <c r="P168" s="501"/>
      <c r="Q168" s="501"/>
      <c r="R168" s="501"/>
      <c r="S168" s="501"/>
      <c r="T168" s="501"/>
      <c r="U168" s="501"/>
      <c r="V168" s="501"/>
      <c r="W168" s="501"/>
      <c r="X168" s="501"/>
      <c r="Y168" s="501"/>
      <c r="Z168" s="502"/>
      <c r="AA168" s="502"/>
      <c r="AB168" s="502"/>
      <c r="AC168" s="502"/>
      <c r="AD168" s="502"/>
      <c r="AE168" s="502"/>
      <c r="AF168" s="502"/>
      <c r="AG168" s="502"/>
      <c r="AH168" s="503"/>
      <c r="AI168" s="503"/>
      <c r="AJ168" s="503"/>
      <c r="AK168" s="503"/>
      <c r="AL168" s="504"/>
      <c r="AM168" s="504"/>
      <c r="AN168" s="504"/>
      <c r="AO168" s="504"/>
      <c r="AP168" s="504"/>
      <c r="AQ168" s="504"/>
      <c r="AR168" s="504"/>
      <c r="AS168" s="504"/>
      <c r="AT168" s="505"/>
      <c r="AU168" s="505"/>
      <c r="AV168" s="505"/>
      <c r="AW168" s="505"/>
      <c r="AX168" s="505"/>
      <c r="AY168" s="505"/>
      <c r="AZ168" s="505"/>
      <c r="BA168" s="505"/>
      <c r="BB168" s="505"/>
      <c r="BC168" s="506"/>
      <c r="BD168" s="503"/>
      <c r="BE168" s="503"/>
      <c r="BF168" s="503"/>
      <c r="BG168" s="503"/>
      <c r="BH168" s="507"/>
      <c r="BI168" s="507"/>
      <c r="BJ168" s="507"/>
      <c r="BK168" s="507"/>
      <c r="BL168" s="507"/>
      <c r="BM168" s="507"/>
      <c r="BN168" s="507"/>
      <c r="BO168" s="507"/>
      <c r="BP168" s="507"/>
      <c r="BQ168" s="507"/>
      <c r="BR168" s="507"/>
      <c r="BS168" s="507"/>
      <c r="BT168" s="507"/>
      <c r="BU168" s="507"/>
      <c r="BV168" s="507"/>
      <c r="BW168" s="507"/>
      <c r="BX168" s="507"/>
      <c r="BY168" s="508"/>
    </row>
    <row r="169" spans="1:77" s="30" customFormat="1" ht="25.5" customHeight="1" x14ac:dyDescent="0.2">
      <c r="A169" s="499"/>
      <c r="B169" s="500"/>
      <c r="C169" s="500"/>
      <c r="D169" s="500"/>
      <c r="E169" s="501"/>
      <c r="F169" s="501"/>
      <c r="G169" s="501"/>
      <c r="H169" s="501"/>
      <c r="I169" s="501"/>
      <c r="J169" s="501"/>
      <c r="K169" s="501"/>
      <c r="L169" s="501"/>
      <c r="M169" s="501"/>
      <c r="N169" s="501"/>
      <c r="O169" s="501"/>
      <c r="P169" s="501"/>
      <c r="Q169" s="501"/>
      <c r="R169" s="501"/>
      <c r="S169" s="501"/>
      <c r="T169" s="501"/>
      <c r="U169" s="501"/>
      <c r="V169" s="501"/>
      <c r="W169" s="501"/>
      <c r="X169" s="501"/>
      <c r="Y169" s="501"/>
      <c r="Z169" s="502"/>
      <c r="AA169" s="502"/>
      <c r="AB169" s="502"/>
      <c r="AC169" s="502"/>
      <c r="AD169" s="502"/>
      <c r="AE169" s="502"/>
      <c r="AF169" s="502"/>
      <c r="AG169" s="502"/>
      <c r="AH169" s="503"/>
      <c r="AI169" s="503"/>
      <c r="AJ169" s="503"/>
      <c r="AK169" s="503"/>
      <c r="AL169" s="504"/>
      <c r="AM169" s="504"/>
      <c r="AN169" s="504"/>
      <c r="AO169" s="504"/>
      <c r="AP169" s="504"/>
      <c r="AQ169" s="504"/>
      <c r="AR169" s="504"/>
      <c r="AS169" s="504"/>
      <c r="AT169" s="505"/>
      <c r="AU169" s="505"/>
      <c r="AV169" s="505"/>
      <c r="AW169" s="505"/>
      <c r="AX169" s="505"/>
      <c r="AY169" s="505"/>
      <c r="AZ169" s="505"/>
      <c r="BA169" s="505"/>
      <c r="BB169" s="505"/>
      <c r="BC169" s="506"/>
      <c r="BD169" s="503"/>
      <c r="BE169" s="503"/>
      <c r="BF169" s="503"/>
      <c r="BG169" s="503"/>
      <c r="BH169" s="507"/>
      <c r="BI169" s="507"/>
      <c r="BJ169" s="507"/>
      <c r="BK169" s="507"/>
      <c r="BL169" s="507"/>
      <c r="BM169" s="507"/>
      <c r="BN169" s="507"/>
      <c r="BO169" s="507"/>
      <c r="BP169" s="507"/>
      <c r="BQ169" s="507"/>
      <c r="BR169" s="507"/>
      <c r="BS169" s="507"/>
      <c r="BT169" s="507"/>
      <c r="BU169" s="507"/>
      <c r="BV169" s="507"/>
      <c r="BW169" s="507"/>
      <c r="BX169" s="507"/>
      <c r="BY169" s="508"/>
    </row>
    <row r="170" spans="1:77" s="30" customFormat="1" ht="25.5" customHeight="1" x14ac:dyDescent="0.2">
      <c r="A170" s="499"/>
      <c r="B170" s="500"/>
      <c r="C170" s="500"/>
      <c r="D170" s="500"/>
      <c r="E170" s="501"/>
      <c r="F170" s="501"/>
      <c r="G170" s="501"/>
      <c r="H170" s="501"/>
      <c r="I170" s="501"/>
      <c r="J170" s="501"/>
      <c r="K170" s="501"/>
      <c r="L170" s="501"/>
      <c r="M170" s="501"/>
      <c r="N170" s="501"/>
      <c r="O170" s="501"/>
      <c r="P170" s="501"/>
      <c r="Q170" s="501"/>
      <c r="R170" s="501"/>
      <c r="S170" s="501"/>
      <c r="T170" s="501"/>
      <c r="U170" s="501"/>
      <c r="V170" s="501"/>
      <c r="W170" s="501"/>
      <c r="X170" s="501"/>
      <c r="Y170" s="501"/>
      <c r="Z170" s="502"/>
      <c r="AA170" s="502"/>
      <c r="AB170" s="502"/>
      <c r="AC170" s="502"/>
      <c r="AD170" s="502"/>
      <c r="AE170" s="502"/>
      <c r="AF170" s="502"/>
      <c r="AG170" s="502"/>
      <c r="AH170" s="503"/>
      <c r="AI170" s="503"/>
      <c r="AJ170" s="503"/>
      <c r="AK170" s="503"/>
      <c r="AL170" s="504"/>
      <c r="AM170" s="504"/>
      <c r="AN170" s="504"/>
      <c r="AO170" s="504"/>
      <c r="AP170" s="504"/>
      <c r="AQ170" s="504"/>
      <c r="AR170" s="504"/>
      <c r="AS170" s="504"/>
      <c r="AT170" s="505"/>
      <c r="AU170" s="505"/>
      <c r="AV170" s="505"/>
      <c r="AW170" s="505"/>
      <c r="AX170" s="505"/>
      <c r="AY170" s="505"/>
      <c r="AZ170" s="505"/>
      <c r="BA170" s="505"/>
      <c r="BB170" s="505"/>
      <c r="BC170" s="506"/>
      <c r="BD170" s="503"/>
      <c r="BE170" s="503"/>
      <c r="BF170" s="503"/>
      <c r="BG170" s="503"/>
      <c r="BH170" s="507"/>
      <c r="BI170" s="507"/>
      <c r="BJ170" s="507"/>
      <c r="BK170" s="507"/>
      <c r="BL170" s="507"/>
      <c r="BM170" s="507"/>
      <c r="BN170" s="507"/>
      <c r="BO170" s="507"/>
      <c r="BP170" s="507"/>
      <c r="BQ170" s="507"/>
      <c r="BR170" s="507"/>
      <c r="BS170" s="507"/>
      <c r="BT170" s="507"/>
      <c r="BU170" s="507"/>
      <c r="BV170" s="507"/>
      <c r="BW170" s="507"/>
      <c r="BX170" s="507"/>
      <c r="BY170" s="508"/>
    </row>
    <row r="171" spans="1:77" s="30" customFormat="1" ht="25.5" customHeight="1" x14ac:dyDescent="0.2">
      <c r="A171" s="499"/>
      <c r="B171" s="500"/>
      <c r="C171" s="500"/>
      <c r="D171" s="500"/>
      <c r="E171" s="501"/>
      <c r="F171" s="501"/>
      <c r="G171" s="501"/>
      <c r="H171" s="501"/>
      <c r="I171" s="501"/>
      <c r="J171" s="501"/>
      <c r="K171" s="501"/>
      <c r="L171" s="501"/>
      <c r="M171" s="501"/>
      <c r="N171" s="501"/>
      <c r="O171" s="501"/>
      <c r="P171" s="501"/>
      <c r="Q171" s="501"/>
      <c r="R171" s="501"/>
      <c r="S171" s="501"/>
      <c r="T171" s="501"/>
      <c r="U171" s="501"/>
      <c r="V171" s="501"/>
      <c r="W171" s="501"/>
      <c r="X171" s="501"/>
      <c r="Y171" s="501"/>
      <c r="Z171" s="502"/>
      <c r="AA171" s="502"/>
      <c r="AB171" s="502"/>
      <c r="AC171" s="502"/>
      <c r="AD171" s="502"/>
      <c r="AE171" s="502"/>
      <c r="AF171" s="502"/>
      <c r="AG171" s="502"/>
      <c r="AH171" s="503"/>
      <c r="AI171" s="503"/>
      <c r="AJ171" s="503"/>
      <c r="AK171" s="503"/>
      <c r="AL171" s="504"/>
      <c r="AM171" s="504"/>
      <c r="AN171" s="504"/>
      <c r="AO171" s="504"/>
      <c r="AP171" s="504"/>
      <c r="AQ171" s="504"/>
      <c r="AR171" s="504"/>
      <c r="AS171" s="504"/>
      <c r="AT171" s="505"/>
      <c r="AU171" s="505"/>
      <c r="AV171" s="505"/>
      <c r="AW171" s="505"/>
      <c r="AX171" s="505"/>
      <c r="AY171" s="505"/>
      <c r="AZ171" s="505"/>
      <c r="BA171" s="505"/>
      <c r="BB171" s="505"/>
      <c r="BC171" s="506"/>
      <c r="BD171" s="503"/>
      <c r="BE171" s="503"/>
      <c r="BF171" s="503"/>
      <c r="BG171" s="503"/>
      <c r="BH171" s="507"/>
      <c r="BI171" s="507"/>
      <c r="BJ171" s="507"/>
      <c r="BK171" s="507"/>
      <c r="BL171" s="507"/>
      <c r="BM171" s="507"/>
      <c r="BN171" s="507"/>
      <c r="BO171" s="507"/>
      <c r="BP171" s="507"/>
      <c r="BQ171" s="507"/>
      <c r="BR171" s="507"/>
      <c r="BS171" s="507"/>
      <c r="BT171" s="507"/>
      <c r="BU171" s="507"/>
      <c r="BV171" s="507"/>
      <c r="BW171" s="507"/>
      <c r="BX171" s="507"/>
      <c r="BY171" s="508"/>
    </row>
    <row r="172" spans="1:77" s="30" customFormat="1" ht="25.5" customHeight="1" x14ac:dyDescent="0.2">
      <c r="A172" s="499"/>
      <c r="B172" s="500"/>
      <c r="C172" s="500"/>
      <c r="D172" s="500"/>
      <c r="E172" s="501"/>
      <c r="F172" s="501"/>
      <c r="G172" s="501"/>
      <c r="H172" s="501"/>
      <c r="I172" s="501"/>
      <c r="J172" s="501"/>
      <c r="K172" s="501"/>
      <c r="L172" s="501"/>
      <c r="M172" s="501"/>
      <c r="N172" s="501"/>
      <c r="O172" s="501"/>
      <c r="P172" s="501"/>
      <c r="Q172" s="501"/>
      <c r="R172" s="501"/>
      <c r="S172" s="501"/>
      <c r="T172" s="501"/>
      <c r="U172" s="501"/>
      <c r="V172" s="501"/>
      <c r="W172" s="501"/>
      <c r="X172" s="501"/>
      <c r="Y172" s="501"/>
      <c r="Z172" s="502"/>
      <c r="AA172" s="502"/>
      <c r="AB172" s="502"/>
      <c r="AC172" s="502"/>
      <c r="AD172" s="502"/>
      <c r="AE172" s="502"/>
      <c r="AF172" s="502"/>
      <c r="AG172" s="502"/>
      <c r="AH172" s="503"/>
      <c r="AI172" s="503"/>
      <c r="AJ172" s="503"/>
      <c r="AK172" s="503"/>
      <c r="AL172" s="504"/>
      <c r="AM172" s="504"/>
      <c r="AN172" s="504"/>
      <c r="AO172" s="504"/>
      <c r="AP172" s="504"/>
      <c r="AQ172" s="504"/>
      <c r="AR172" s="504"/>
      <c r="AS172" s="504"/>
      <c r="AT172" s="505"/>
      <c r="AU172" s="505"/>
      <c r="AV172" s="505"/>
      <c r="AW172" s="505"/>
      <c r="AX172" s="505"/>
      <c r="AY172" s="505"/>
      <c r="AZ172" s="505"/>
      <c r="BA172" s="505"/>
      <c r="BB172" s="505"/>
      <c r="BC172" s="506"/>
      <c r="BD172" s="503"/>
      <c r="BE172" s="503"/>
      <c r="BF172" s="503"/>
      <c r="BG172" s="503"/>
      <c r="BH172" s="507"/>
      <c r="BI172" s="507"/>
      <c r="BJ172" s="507"/>
      <c r="BK172" s="507"/>
      <c r="BL172" s="507"/>
      <c r="BM172" s="507"/>
      <c r="BN172" s="507"/>
      <c r="BO172" s="507"/>
      <c r="BP172" s="507"/>
      <c r="BQ172" s="507"/>
      <c r="BR172" s="507"/>
      <c r="BS172" s="507"/>
      <c r="BT172" s="507"/>
      <c r="BU172" s="507"/>
      <c r="BV172" s="507"/>
      <c r="BW172" s="507"/>
      <c r="BX172" s="507"/>
      <c r="BY172" s="508"/>
    </row>
    <row r="173" spans="1:77" s="30" customFormat="1" ht="25.5" customHeight="1" x14ac:dyDescent="0.2">
      <c r="A173" s="499"/>
      <c r="B173" s="500"/>
      <c r="C173" s="500"/>
      <c r="D173" s="500"/>
      <c r="E173" s="501"/>
      <c r="F173" s="501"/>
      <c r="G173" s="501"/>
      <c r="H173" s="501"/>
      <c r="I173" s="501"/>
      <c r="J173" s="501"/>
      <c r="K173" s="501"/>
      <c r="L173" s="501"/>
      <c r="M173" s="501"/>
      <c r="N173" s="501"/>
      <c r="O173" s="501"/>
      <c r="P173" s="501"/>
      <c r="Q173" s="501"/>
      <c r="R173" s="501"/>
      <c r="S173" s="501"/>
      <c r="T173" s="501"/>
      <c r="U173" s="501"/>
      <c r="V173" s="501"/>
      <c r="W173" s="501"/>
      <c r="X173" s="501"/>
      <c r="Y173" s="501"/>
      <c r="Z173" s="502"/>
      <c r="AA173" s="502"/>
      <c r="AB173" s="502"/>
      <c r="AC173" s="502"/>
      <c r="AD173" s="502"/>
      <c r="AE173" s="502"/>
      <c r="AF173" s="502"/>
      <c r="AG173" s="502"/>
      <c r="AH173" s="503"/>
      <c r="AI173" s="503"/>
      <c r="AJ173" s="503"/>
      <c r="AK173" s="503"/>
      <c r="AL173" s="504"/>
      <c r="AM173" s="504"/>
      <c r="AN173" s="504"/>
      <c r="AO173" s="504"/>
      <c r="AP173" s="504"/>
      <c r="AQ173" s="504"/>
      <c r="AR173" s="504"/>
      <c r="AS173" s="504"/>
      <c r="AT173" s="505"/>
      <c r="AU173" s="505"/>
      <c r="AV173" s="505"/>
      <c r="AW173" s="505"/>
      <c r="AX173" s="505"/>
      <c r="AY173" s="505"/>
      <c r="AZ173" s="505"/>
      <c r="BA173" s="505"/>
      <c r="BB173" s="505"/>
      <c r="BC173" s="506"/>
      <c r="BD173" s="503"/>
      <c r="BE173" s="503"/>
      <c r="BF173" s="503"/>
      <c r="BG173" s="503"/>
      <c r="BH173" s="507"/>
      <c r="BI173" s="507"/>
      <c r="BJ173" s="507"/>
      <c r="BK173" s="507"/>
      <c r="BL173" s="507"/>
      <c r="BM173" s="507"/>
      <c r="BN173" s="507"/>
      <c r="BO173" s="507"/>
      <c r="BP173" s="507"/>
      <c r="BQ173" s="507"/>
      <c r="BR173" s="507"/>
      <c r="BS173" s="507"/>
      <c r="BT173" s="507"/>
      <c r="BU173" s="507"/>
      <c r="BV173" s="507"/>
      <c r="BW173" s="507"/>
      <c r="BX173" s="507"/>
      <c r="BY173" s="508"/>
    </row>
    <row r="174" spans="1:77" s="30" customFormat="1" ht="25.5" customHeight="1" x14ac:dyDescent="0.2">
      <c r="A174" s="499"/>
      <c r="B174" s="500"/>
      <c r="C174" s="500"/>
      <c r="D174" s="500"/>
      <c r="E174" s="501"/>
      <c r="F174" s="501"/>
      <c r="G174" s="501"/>
      <c r="H174" s="501"/>
      <c r="I174" s="501"/>
      <c r="J174" s="501"/>
      <c r="K174" s="501"/>
      <c r="L174" s="501"/>
      <c r="M174" s="501"/>
      <c r="N174" s="501"/>
      <c r="O174" s="501"/>
      <c r="P174" s="501"/>
      <c r="Q174" s="501"/>
      <c r="R174" s="501"/>
      <c r="S174" s="501"/>
      <c r="T174" s="501"/>
      <c r="U174" s="501"/>
      <c r="V174" s="501"/>
      <c r="W174" s="501"/>
      <c r="X174" s="501"/>
      <c r="Y174" s="501"/>
      <c r="Z174" s="502"/>
      <c r="AA174" s="502"/>
      <c r="AB174" s="502"/>
      <c r="AC174" s="502"/>
      <c r="AD174" s="502"/>
      <c r="AE174" s="502"/>
      <c r="AF174" s="502"/>
      <c r="AG174" s="502"/>
      <c r="AH174" s="503"/>
      <c r="AI174" s="503"/>
      <c r="AJ174" s="503"/>
      <c r="AK174" s="503"/>
      <c r="AL174" s="504"/>
      <c r="AM174" s="504"/>
      <c r="AN174" s="504"/>
      <c r="AO174" s="504"/>
      <c r="AP174" s="504"/>
      <c r="AQ174" s="504"/>
      <c r="AR174" s="504"/>
      <c r="AS174" s="504"/>
      <c r="AT174" s="505"/>
      <c r="AU174" s="505"/>
      <c r="AV174" s="505"/>
      <c r="AW174" s="505"/>
      <c r="AX174" s="505"/>
      <c r="AY174" s="505"/>
      <c r="AZ174" s="505"/>
      <c r="BA174" s="505"/>
      <c r="BB174" s="505"/>
      <c r="BC174" s="506"/>
      <c r="BD174" s="503"/>
      <c r="BE174" s="503"/>
      <c r="BF174" s="503"/>
      <c r="BG174" s="503"/>
      <c r="BH174" s="507"/>
      <c r="BI174" s="507"/>
      <c r="BJ174" s="507"/>
      <c r="BK174" s="507"/>
      <c r="BL174" s="507"/>
      <c r="BM174" s="507"/>
      <c r="BN174" s="507"/>
      <c r="BO174" s="507"/>
      <c r="BP174" s="507"/>
      <c r="BQ174" s="507"/>
      <c r="BR174" s="507"/>
      <c r="BS174" s="507"/>
      <c r="BT174" s="507"/>
      <c r="BU174" s="507"/>
      <c r="BV174" s="507"/>
      <c r="BW174" s="507"/>
      <c r="BX174" s="507"/>
      <c r="BY174" s="508"/>
    </row>
    <row r="175" spans="1:77" s="30" customFormat="1" ht="25.5" customHeight="1" x14ac:dyDescent="0.2">
      <c r="A175" s="499"/>
      <c r="B175" s="500"/>
      <c r="C175" s="500"/>
      <c r="D175" s="500"/>
      <c r="E175" s="501"/>
      <c r="F175" s="501"/>
      <c r="G175" s="501"/>
      <c r="H175" s="501"/>
      <c r="I175" s="501"/>
      <c r="J175" s="501"/>
      <c r="K175" s="501"/>
      <c r="L175" s="501"/>
      <c r="M175" s="501"/>
      <c r="N175" s="501"/>
      <c r="O175" s="501"/>
      <c r="P175" s="501"/>
      <c r="Q175" s="501"/>
      <c r="R175" s="501"/>
      <c r="S175" s="501"/>
      <c r="T175" s="501"/>
      <c r="U175" s="501"/>
      <c r="V175" s="501"/>
      <c r="W175" s="501"/>
      <c r="X175" s="501"/>
      <c r="Y175" s="501"/>
      <c r="Z175" s="502"/>
      <c r="AA175" s="502"/>
      <c r="AB175" s="502"/>
      <c r="AC175" s="502"/>
      <c r="AD175" s="502"/>
      <c r="AE175" s="502"/>
      <c r="AF175" s="502"/>
      <c r="AG175" s="502"/>
      <c r="AH175" s="503"/>
      <c r="AI175" s="503"/>
      <c r="AJ175" s="503"/>
      <c r="AK175" s="503"/>
      <c r="AL175" s="504"/>
      <c r="AM175" s="504"/>
      <c r="AN175" s="504"/>
      <c r="AO175" s="504"/>
      <c r="AP175" s="504"/>
      <c r="AQ175" s="504"/>
      <c r="AR175" s="504"/>
      <c r="AS175" s="504"/>
      <c r="AT175" s="505"/>
      <c r="AU175" s="505"/>
      <c r="AV175" s="505"/>
      <c r="AW175" s="505"/>
      <c r="AX175" s="505"/>
      <c r="AY175" s="505"/>
      <c r="AZ175" s="505"/>
      <c r="BA175" s="505"/>
      <c r="BB175" s="505"/>
      <c r="BC175" s="506"/>
      <c r="BD175" s="503"/>
      <c r="BE175" s="503"/>
      <c r="BF175" s="503"/>
      <c r="BG175" s="503"/>
      <c r="BH175" s="507"/>
      <c r="BI175" s="507"/>
      <c r="BJ175" s="507"/>
      <c r="BK175" s="507"/>
      <c r="BL175" s="507"/>
      <c r="BM175" s="507"/>
      <c r="BN175" s="507"/>
      <c r="BO175" s="507"/>
      <c r="BP175" s="507"/>
      <c r="BQ175" s="507"/>
      <c r="BR175" s="507"/>
      <c r="BS175" s="507"/>
      <c r="BT175" s="507"/>
      <c r="BU175" s="507"/>
      <c r="BV175" s="507"/>
      <c r="BW175" s="507"/>
      <c r="BX175" s="507"/>
      <c r="BY175" s="508"/>
    </row>
    <row r="176" spans="1:77" s="30" customFormat="1" ht="25.5" customHeight="1" x14ac:dyDescent="0.2">
      <c r="A176" s="499"/>
      <c r="B176" s="500"/>
      <c r="C176" s="500"/>
      <c r="D176" s="500"/>
      <c r="E176" s="501"/>
      <c r="F176" s="501"/>
      <c r="G176" s="501"/>
      <c r="H176" s="501"/>
      <c r="I176" s="501"/>
      <c r="J176" s="501"/>
      <c r="K176" s="501"/>
      <c r="L176" s="501"/>
      <c r="M176" s="501"/>
      <c r="N176" s="501"/>
      <c r="O176" s="501"/>
      <c r="P176" s="501"/>
      <c r="Q176" s="501"/>
      <c r="R176" s="501"/>
      <c r="S176" s="501"/>
      <c r="T176" s="501"/>
      <c r="U176" s="501"/>
      <c r="V176" s="501"/>
      <c r="W176" s="501"/>
      <c r="X176" s="501"/>
      <c r="Y176" s="501"/>
      <c r="Z176" s="502"/>
      <c r="AA176" s="502"/>
      <c r="AB176" s="502"/>
      <c r="AC176" s="502"/>
      <c r="AD176" s="502"/>
      <c r="AE176" s="502"/>
      <c r="AF176" s="502"/>
      <c r="AG176" s="502"/>
      <c r="AH176" s="503"/>
      <c r="AI176" s="503"/>
      <c r="AJ176" s="503"/>
      <c r="AK176" s="503"/>
      <c r="AL176" s="504"/>
      <c r="AM176" s="504"/>
      <c r="AN176" s="504"/>
      <c r="AO176" s="504"/>
      <c r="AP176" s="504"/>
      <c r="AQ176" s="504"/>
      <c r="AR176" s="504"/>
      <c r="AS176" s="504"/>
      <c r="AT176" s="505"/>
      <c r="AU176" s="505"/>
      <c r="AV176" s="505"/>
      <c r="AW176" s="505"/>
      <c r="AX176" s="505"/>
      <c r="AY176" s="505"/>
      <c r="AZ176" s="505"/>
      <c r="BA176" s="505"/>
      <c r="BB176" s="505"/>
      <c r="BC176" s="506"/>
      <c r="BD176" s="503"/>
      <c r="BE176" s="503"/>
      <c r="BF176" s="503"/>
      <c r="BG176" s="503"/>
      <c r="BH176" s="507"/>
      <c r="BI176" s="507"/>
      <c r="BJ176" s="507"/>
      <c r="BK176" s="507"/>
      <c r="BL176" s="507"/>
      <c r="BM176" s="507"/>
      <c r="BN176" s="507"/>
      <c r="BO176" s="507"/>
      <c r="BP176" s="507"/>
      <c r="BQ176" s="507"/>
      <c r="BR176" s="507"/>
      <c r="BS176" s="507"/>
      <c r="BT176" s="507"/>
      <c r="BU176" s="507"/>
      <c r="BV176" s="507"/>
      <c r="BW176" s="507"/>
      <c r="BX176" s="507"/>
      <c r="BY176" s="508"/>
    </row>
    <row r="177" spans="1:77" s="30" customFormat="1" ht="25.5" customHeight="1" x14ac:dyDescent="0.2">
      <c r="A177" s="499"/>
      <c r="B177" s="500"/>
      <c r="C177" s="500"/>
      <c r="D177" s="500"/>
      <c r="E177" s="501"/>
      <c r="F177" s="501"/>
      <c r="G177" s="501"/>
      <c r="H177" s="501"/>
      <c r="I177" s="501"/>
      <c r="J177" s="501"/>
      <c r="K177" s="501"/>
      <c r="L177" s="501"/>
      <c r="M177" s="501"/>
      <c r="N177" s="501"/>
      <c r="O177" s="501"/>
      <c r="P177" s="501"/>
      <c r="Q177" s="501"/>
      <c r="R177" s="501"/>
      <c r="S177" s="501"/>
      <c r="T177" s="501"/>
      <c r="U177" s="501"/>
      <c r="V177" s="501"/>
      <c r="W177" s="501"/>
      <c r="X177" s="501"/>
      <c r="Y177" s="501"/>
      <c r="Z177" s="502"/>
      <c r="AA177" s="502"/>
      <c r="AB177" s="502"/>
      <c r="AC177" s="502"/>
      <c r="AD177" s="502"/>
      <c r="AE177" s="502"/>
      <c r="AF177" s="502"/>
      <c r="AG177" s="502"/>
      <c r="AH177" s="503"/>
      <c r="AI177" s="503"/>
      <c r="AJ177" s="503"/>
      <c r="AK177" s="503"/>
      <c r="AL177" s="504"/>
      <c r="AM177" s="504"/>
      <c r="AN177" s="504"/>
      <c r="AO177" s="504"/>
      <c r="AP177" s="504"/>
      <c r="AQ177" s="504"/>
      <c r="AR177" s="504"/>
      <c r="AS177" s="504"/>
      <c r="AT177" s="505"/>
      <c r="AU177" s="505"/>
      <c r="AV177" s="505"/>
      <c r="AW177" s="505"/>
      <c r="AX177" s="505"/>
      <c r="AY177" s="505"/>
      <c r="AZ177" s="505"/>
      <c r="BA177" s="505"/>
      <c r="BB177" s="505"/>
      <c r="BC177" s="506"/>
      <c r="BD177" s="503"/>
      <c r="BE177" s="503"/>
      <c r="BF177" s="503"/>
      <c r="BG177" s="503"/>
      <c r="BH177" s="507"/>
      <c r="BI177" s="507"/>
      <c r="BJ177" s="507"/>
      <c r="BK177" s="507"/>
      <c r="BL177" s="507"/>
      <c r="BM177" s="507"/>
      <c r="BN177" s="507"/>
      <c r="BO177" s="507"/>
      <c r="BP177" s="507"/>
      <c r="BQ177" s="507"/>
      <c r="BR177" s="507"/>
      <c r="BS177" s="507"/>
      <c r="BT177" s="507"/>
      <c r="BU177" s="507"/>
      <c r="BV177" s="507"/>
      <c r="BW177" s="507"/>
      <c r="BX177" s="507"/>
      <c r="BY177" s="508"/>
    </row>
    <row r="178" spans="1:77" s="30" customFormat="1" ht="25.5" customHeight="1" x14ac:dyDescent="0.2">
      <c r="A178" s="499"/>
      <c r="B178" s="500"/>
      <c r="C178" s="500"/>
      <c r="D178" s="500"/>
      <c r="E178" s="501"/>
      <c r="F178" s="501"/>
      <c r="G178" s="501"/>
      <c r="H178" s="501"/>
      <c r="I178" s="501"/>
      <c r="J178" s="501"/>
      <c r="K178" s="501"/>
      <c r="L178" s="501"/>
      <c r="M178" s="501"/>
      <c r="N178" s="501"/>
      <c r="O178" s="501"/>
      <c r="P178" s="501"/>
      <c r="Q178" s="501"/>
      <c r="R178" s="501"/>
      <c r="S178" s="501"/>
      <c r="T178" s="501"/>
      <c r="U178" s="501"/>
      <c r="V178" s="501"/>
      <c r="W178" s="501"/>
      <c r="X178" s="501"/>
      <c r="Y178" s="501"/>
      <c r="Z178" s="502"/>
      <c r="AA178" s="502"/>
      <c r="AB178" s="502"/>
      <c r="AC178" s="502"/>
      <c r="AD178" s="502"/>
      <c r="AE178" s="502"/>
      <c r="AF178" s="502"/>
      <c r="AG178" s="502"/>
      <c r="AH178" s="503"/>
      <c r="AI178" s="503"/>
      <c r="AJ178" s="503"/>
      <c r="AK178" s="503"/>
      <c r="AL178" s="504"/>
      <c r="AM178" s="504"/>
      <c r="AN178" s="504"/>
      <c r="AO178" s="504"/>
      <c r="AP178" s="504"/>
      <c r="AQ178" s="504"/>
      <c r="AR178" s="504"/>
      <c r="AS178" s="504"/>
      <c r="AT178" s="505"/>
      <c r="AU178" s="505"/>
      <c r="AV178" s="505"/>
      <c r="AW178" s="505"/>
      <c r="AX178" s="505"/>
      <c r="AY178" s="505"/>
      <c r="AZ178" s="505"/>
      <c r="BA178" s="505"/>
      <c r="BB178" s="505"/>
      <c r="BC178" s="506"/>
      <c r="BD178" s="503"/>
      <c r="BE178" s="503"/>
      <c r="BF178" s="503"/>
      <c r="BG178" s="503"/>
      <c r="BH178" s="507"/>
      <c r="BI178" s="507"/>
      <c r="BJ178" s="507"/>
      <c r="BK178" s="507"/>
      <c r="BL178" s="507"/>
      <c r="BM178" s="507"/>
      <c r="BN178" s="507"/>
      <c r="BO178" s="507"/>
      <c r="BP178" s="507"/>
      <c r="BQ178" s="507"/>
      <c r="BR178" s="507"/>
      <c r="BS178" s="507"/>
      <c r="BT178" s="507"/>
      <c r="BU178" s="507"/>
      <c r="BV178" s="507"/>
      <c r="BW178" s="507"/>
      <c r="BX178" s="507"/>
      <c r="BY178" s="508"/>
    </row>
    <row r="179" spans="1:77" s="30" customFormat="1" ht="25.5" customHeight="1" x14ac:dyDescent="0.2">
      <c r="A179" s="499"/>
      <c r="B179" s="500"/>
      <c r="C179" s="500"/>
      <c r="D179" s="500"/>
      <c r="E179" s="501"/>
      <c r="F179" s="501"/>
      <c r="G179" s="501"/>
      <c r="H179" s="501"/>
      <c r="I179" s="501"/>
      <c r="J179" s="501"/>
      <c r="K179" s="501"/>
      <c r="L179" s="501"/>
      <c r="M179" s="501"/>
      <c r="N179" s="501"/>
      <c r="O179" s="501"/>
      <c r="P179" s="501"/>
      <c r="Q179" s="501"/>
      <c r="R179" s="501"/>
      <c r="S179" s="501"/>
      <c r="T179" s="501"/>
      <c r="U179" s="501"/>
      <c r="V179" s="501"/>
      <c r="W179" s="501"/>
      <c r="X179" s="501"/>
      <c r="Y179" s="501"/>
      <c r="Z179" s="502"/>
      <c r="AA179" s="502"/>
      <c r="AB179" s="502"/>
      <c r="AC179" s="502"/>
      <c r="AD179" s="502"/>
      <c r="AE179" s="502"/>
      <c r="AF179" s="502"/>
      <c r="AG179" s="502"/>
      <c r="AH179" s="503"/>
      <c r="AI179" s="503"/>
      <c r="AJ179" s="503"/>
      <c r="AK179" s="503"/>
      <c r="AL179" s="504"/>
      <c r="AM179" s="504"/>
      <c r="AN179" s="504"/>
      <c r="AO179" s="504"/>
      <c r="AP179" s="504"/>
      <c r="AQ179" s="504"/>
      <c r="AR179" s="504"/>
      <c r="AS179" s="504"/>
      <c r="AT179" s="505"/>
      <c r="AU179" s="505"/>
      <c r="AV179" s="505"/>
      <c r="AW179" s="505"/>
      <c r="AX179" s="505"/>
      <c r="AY179" s="505"/>
      <c r="AZ179" s="505"/>
      <c r="BA179" s="505"/>
      <c r="BB179" s="505"/>
      <c r="BC179" s="506"/>
      <c r="BD179" s="503"/>
      <c r="BE179" s="503"/>
      <c r="BF179" s="503"/>
      <c r="BG179" s="503"/>
      <c r="BH179" s="507"/>
      <c r="BI179" s="507"/>
      <c r="BJ179" s="507"/>
      <c r="BK179" s="507"/>
      <c r="BL179" s="507"/>
      <c r="BM179" s="507"/>
      <c r="BN179" s="507"/>
      <c r="BO179" s="507"/>
      <c r="BP179" s="507"/>
      <c r="BQ179" s="507"/>
      <c r="BR179" s="507"/>
      <c r="BS179" s="507"/>
      <c r="BT179" s="507"/>
      <c r="BU179" s="507"/>
      <c r="BV179" s="507"/>
      <c r="BW179" s="507"/>
      <c r="BX179" s="507"/>
      <c r="BY179" s="508"/>
    </row>
    <row r="180" spans="1:77" s="30" customFormat="1" ht="25.5" customHeight="1" x14ac:dyDescent="0.2">
      <c r="A180" s="499"/>
      <c r="B180" s="500"/>
      <c r="C180" s="500"/>
      <c r="D180" s="500"/>
      <c r="E180" s="501"/>
      <c r="F180" s="501"/>
      <c r="G180" s="501"/>
      <c r="H180" s="501"/>
      <c r="I180" s="501"/>
      <c r="J180" s="501"/>
      <c r="K180" s="501"/>
      <c r="L180" s="501"/>
      <c r="M180" s="501"/>
      <c r="N180" s="501"/>
      <c r="O180" s="501"/>
      <c r="P180" s="501"/>
      <c r="Q180" s="501"/>
      <c r="R180" s="501"/>
      <c r="S180" s="501"/>
      <c r="T180" s="501"/>
      <c r="U180" s="501"/>
      <c r="V180" s="501"/>
      <c r="W180" s="501"/>
      <c r="X180" s="501"/>
      <c r="Y180" s="501"/>
      <c r="Z180" s="502"/>
      <c r="AA180" s="502"/>
      <c r="AB180" s="502"/>
      <c r="AC180" s="502"/>
      <c r="AD180" s="502"/>
      <c r="AE180" s="502"/>
      <c r="AF180" s="502"/>
      <c r="AG180" s="502"/>
      <c r="AH180" s="503"/>
      <c r="AI180" s="503"/>
      <c r="AJ180" s="503"/>
      <c r="AK180" s="503"/>
      <c r="AL180" s="504"/>
      <c r="AM180" s="504"/>
      <c r="AN180" s="504"/>
      <c r="AO180" s="504"/>
      <c r="AP180" s="504"/>
      <c r="AQ180" s="504"/>
      <c r="AR180" s="504"/>
      <c r="AS180" s="504"/>
      <c r="AT180" s="505"/>
      <c r="AU180" s="505"/>
      <c r="AV180" s="505"/>
      <c r="AW180" s="505"/>
      <c r="AX180" s="505"/>
      <c r="AY180" s="505"/>
      <c r="AZ180" s="505"/>
      <c r="BA180" s="505"/>
      <c r="BB180" s="505"/>
      <c r="BC180" s="506"/>
      <c r="BD180" s="503"/>
      <c r="BE180" s="503"/>
      <c r="BF180" s="503"/>
      <c r="BG180" s="503"/>
      <c r="BH180" s="507"/>
      <c r="BI180" s="507"/>
      <c r="BJ180" s="507"/>
      <c r="BK180" s="507"/>
      <c r="BL180" s="507"/>
      <c r="BM180" s="507"/>
      <c r="BN180" s="507"/>
      <c r="BO180" s="507"/>
      <c r="BP180" s="507"/>
      <c r="BQ180" s="507"/>
      <c r="BR180" s="507"/>
      <c r="BS180" s="507"/>
      <c r="BT180" s="507"/>
      <c r="BU180" s="507"/>
      <c r="BV180" s="507"/>
      <c r="BW180" s="507"/>
      <c r="BX180" s="507"/>
      <c r="BY180" s="508"/>
    </row>
    <row r="181" spans="1:77" s="30" customFormat="1" ht="26.25" customHeight="1" x14ac:dyDescent="0.2">
      <c r="A181" s="406" t="s">
        <v>308</v>
      </c>
      <c r="B181" s="407"/>
      <c r="C181" s="407"/>
      <c r="D181" s="407"/>
      <c r="E181" s="407"/>
      <c r="F181" s="407"/>
      <c r="G181" s="407"/>
      <c r="H181" s="407"/>
      <c r="I181" s="407"/>
      <c r="J181" s="407"/>
      <c r="K181" s="407"/>
      <c r="L181" s="407"/>
      <c r="M181" s="407"/>
      <c r="N181" s="407"/>
      <c r="O181" s="407"/>
      <c r="P181" s="407"/>
      <c r="Q181" s="407"/>
      <c r="R181" s="407"/>
      <c r="S181" s="407"/>
      <c r="T181" s="407"/>
      <c r="U181" s="407"/>
      <c r="V181" s="407"/>
      <c r="W181" s="407"/>
      <c r="X181" s="407"/>
      <c r="Y181" s="407"/>
      <c r="Z181" s="407"/>
      <c r="AA181" s="407"/>
      <c r="AB181" s="407"/>
      <c r="AC181" s="407"/>
      <c r="AD181" s="407"/>
      <c r="AE181" s="407"/>
      <c r="AF181" s="407"/>
      <c r="AG181" s="407"/>
      <c r="AH181" s="407"/>
      <c r="AI181" s="407"/>
      <c r="AJ181" s="407"/>
      <c r="AK181" s="407"/>
      <c r="AL181" s="407"/>
      <c r="AM181" s="407"/>
      <c r="AN181" s="407"/>
      <c r="AO181" s="407"/>
      <c r="AP181" s="407"/>
      <c r="AQ181" s="407"/>
      <c r="AR181" s="407"/>
      <c r="AS181" s="407"/>
      <c r="AT181" s="408">
        <f>SUM(AT161:BB180)</f>
        <v>0</v>
      </c>
      <c r="AU181" s="408"/>
      <c r="AV181" s="408"/>
      <c r="AW181" s="408"/>
      <c r="AX181" s="408"/>
      <c r="AY181" s="408"/>
      <c r="AZ181" s="408"/>
      <c r="BA181" s="408"/>
      <c r="BB181" s="408"/>
      <c r="BC181" s="509"/>
      <c r="BD181" s="509"/>
      <c r="BE181" s="509"/>
      <c r="BF181" s="509"/>
      <c r="BG181" s="509"/>
      <c r="BH181" s="509"/>
      <c r="BI181" s="509"/>
      <c r="BJ181" s="509"/>
      <c r="BK181" s="509"/>
      <c r="BL181" s="509"/>
      <c r="BM181" s="509"/>
      <c r="BN181" s="509"/>
      <c r="BO181" s="509"/>
      <c r="BP181" s="509"/>
      <c r="BQ181" s="509"/>
      <c r="BR181" s="509"/>
      <c r="BS181" s="509"/>
      <c r="BT181" s="509"/>
      <c r="BU181" s="509"/>
      <c r="BV181" s="509"/>
      <c r="BW181" s="509"/>
      <c r="BX181" s="509"/>
      <c r="BY181" s="510"/>
    </row>
    <row r="182" spans="1:77" s="30" customFormat="1" ht="11.25" customHeight="1" x14ac:dyDescent="0.2">
      <c r="A182" s="259"/>
      <c r="B182" s="259"/>
      <c r="C182" s="259"/>
      <c r="D182" s="259"/>
      <c r="E182" s="259"/>
      <c r="F182" s="259"/>
      <c r="G182" s="259"/>
      <c r="H182" s="259"/>
      <c r="I182" s="259"/>
      <c r="J182" s="259"/>
      <c r="K182" s="259"/>
      <c r="L182" s="259"/>
      <c r="M182" s="259"/>
      <c r="N182" s="259"/>
      <c r="O182" s="259"/>
      <c r="P182" s="259"/>
      <c r="Q182" s="259"/>
      <c r="R182" s="259"/>
      <c r="S182" s="259"/>
      <c r="T182" s="259"/>
      <c r="U182" s="259"/>
      <c r="V182" s="259"/>
      <c r="W182" s="259"/>
      <c r="X182" s="259"/>
      <c r="Y182" s="259"/>
      <c r="Z182" s="260"/>
      <c r="AA182" s="259"/>
      <c r="AB182" s="259"/>
      <c r="AC182" s="259"/>
      <c r="AD182" s="259"/>
      <c r="AE182" s="259"/>
      <c r="AF182" s="259"/>
      <c r="AG182" s="259"/>
      <c r="AH182" s="259"/>
      <c r="AI182" s="259"/>
      <c r="AJ182" s="259"/>
      <c r="AK182" s="259"/>
      <c r="AL182" s="259"/>
      <c r="AM182" s="259"/>
      <c r="AN182" s="259"/>
      <c r="AO182" s="259"/>
      <c r="AP182" s="259"/>
      <c r="AQ182" s="259"/>
      <c r="AR182" s="259"/>
      <c r="AS182" s="259"/>
      <c r="AT182" s="261"/>
      <c r="AU182" s="261"/>
      <c r="AV182" s="261"/>
      <c r="AW182" s="261"/>
      <c r="AX182" s="261"/>
      <c r="AY182" s="261"/>
      <c r="AZ182" s="261"/>
      <c r="BA182" s="261"/>
      <c r="BB182" s="261"/>
      <c r="BC182" s="262"/>
      <c r="BD182" s="262"/>
      <c r="BE182" s="262"/>
      <c r="BF182" s="262"/>
      <c r="BG182" s="262"/>
      <c r="BH182" s="262"/>
      <c r="BI182" s="262"/>
      <c r="BJ182" s="262"/>
      <c r="BK182" s="262"/>
      <c r="BL182" s="262"/>
      <c r="BM182" s="262"/>
      <c r="BN182" s="262"/>
      <c r="BO182" s="262"/>
      <c r="BP182" s="262"/>
      <c r="BQ182" s="262"/>
      <c r="BR182" s="262"/>
      <c r="BS182" s="262"/>
      <c r="BT182" s="262"/>
      <c r="BU182" s="262"/>
      <c r="BV182" s="262"/>
      <c r="BW182" s="262"/>
      <c r="BX182" s="262"/>
      <c r="BY182" s="262"/>
    </row>
    <row r="183" spans="1:77" ht="25.5" customHeight="1" x14ac:dyDescent="0.2">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263"/>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c r="BR183" s="31"/>
      <c r="BS183" s="31"/>
      <c r="BT183" s="31"/>
      <c r="BU183" s="31"/>
      <c r="BV183" s="31"/>
      <c r="BW183" s="31"/>
      <c r="BX183" s="31"/>
      <c r="BY183" s="26" t="s">
        <v>36</v>
      </c>
    </row>
    <row r="184" spans="1:77" ht="17.25" customHeight="1" x14ac:dyDescent="0.2">
      <c r="AJ184" s="280" t="s">
        <v>16</v>
      </c>
      <c r="AK184" s="280"/>
      <c r="AL184" s="280"/>
      <c r="AM184" s="280"/>
      <c r="AN184" s="280"/>
      <c r="AO184" s="280"/>
      <c r="AP184" s="280"/>
      <c r="AQ184" s="280"/>
      <c r="AR184" s="280"/>
      <c r="AS184" s="280"/>
      <c r="AT184" s="280"/>
      <c r="AU184" s="280"/>
      <c r="AV184" s="280"/>
      <c r="AW184" s="280"/>
      <c r="AX184" s="280" t="s">
        <v>17</v>
      </c>
      <c r="AY184" s="280"/>
      <c r="AZ184" s="280"/>
      <c r="BA184" s="280"/>
      <c r="BB184" s="280"/>
      <c r="BC184" s="280"/>
      <c r="BD184" s="280"/>
      <c r="BE184" s="280"/>
      <c r="BF184" s="280"/>
      <c r="BG184" s="280"/>
      <c r="BH184" s="280"/>
      <c r="BI184" s="280"/>
      <c r="BJ184" s="280"/>
      <c r="BK184" s="280"/>
      <c r="BL184" s="411" t="s">
        <v>18</v>
      </c>
      <c r="BM184" s="411"/>
      <c r="BN184" s="411"/>
      <c r="BO184" s="411"/>
      <c r="BP184" s="411"/>
      <c r="BQ184" s="411"/>
      <c r="BR184" s="411"/>
      <c r="BS184" s="411" t="s">
        <v>22</v>
      </c>
      <c r="BT184" s="411"/>
      <c r="BU184" s="411"/>
      <c r="BV184" s="411"/>
      <c r="BW184" s="411"/>
      <c r="BX184" s="411"/>
      <c r="BY184" s="411"/>
    </row>
    <row r="185" spans="1:77" ht="50.25" customHeight="1" x14ac:dyDescent="0.2">
      <c r="A185" s="412"/>
      <c r="B185" s="412"/>
      <c r="C185" s="412"/>
      <c r="D185" s="412"/>
      <c r="E185" s="412"/>
      <c r="F185" s="412"/>
      <c r="G185" s="412"/>
      <c r="H185" s="412"/>
      <c r="I185" s="412"/>
      <c r="J185" s="412"/>
      <c r="K185" s="412"/>
      <c r="L185" s="412"/>
      <c r="M185" s="412"/>
      <c r="N185" s="412"/>
      <c r="O185" s="412"/>
      <c r="P185" s="412"/>
      <c r="Q185" s="412"/>
      <c r="R185" s="412"/>
      <c r="S185" s="412"/>
      <c r="T185" s="412"/>
      <c r="U185" s="412"/>
      <c r="V185" s="412"/>
      <c r="W185" s="412"/>
      <c r="X185" s="412"/>
      <c r="Y185" s="412"/>
      <c r="Z185" s="412"/>
      <c r="AA185" s="412"/>
      <c r="AB185" s="412"/>
      <c r="AC185" s="412"/>
      <c r="AD185" s="412"/>
      <c r="AE185" s="412"/>
      <c r="AF185" s="412"/>
      <c r="AG185" s="412"/>
      <c r="AH185" s="412"/>
      <c r="AI185" s="412"/>
      <c r="AJ185" s="271"/>
      <c r="AK185" s="271"/>
      <c r="AL185" s="271"/>
      <c r="AM185" s="271"/>
      <c r="AN185" s="271"/>
      <c r="AO185" s="271"/>
      <c r="AP185" s="271"/>
      <c r="AQ185" s="271"/>
      <c r="AR185" s="271"/>
      <c r="AS185" s="271"/>
      <c r="AT185" s="271"/>
      <c r="AU185" s="271"/>
      <c r="AV185" s="271"/>
      <c r="AW185" s="271"/>
      <c r="AX185" s="271"/>
      <c r="AY185" s="271"/>
      <c r="AZ185" s="271"/>
      <c r="BA185" s="271"/>
      <c r="BB185" s="271"/>
      <c r="BC185" s="271"/>
      <c r="BD185" s="271"/>
      <c r="BE185" s="271"/>
      <c r="BF185" s="271"/>
      <c r="BG185" s="271"/>
      <c r="BH185" s="271"/>
      <c r="BI185" s="271"/>
      <c r="BJ185" s="271"/>
      <c r="BK185" s="271"/>
      <c r="BL185" s="271"/>
      <c r="BM185" s="271"/>
      <c r="BN185" s="271"/>
      <c r="BO185" s="271"/>
      <c r="BP185" s="271"/>
      <c r="BQ185" s="271"/>
      <c r="BR185" s="271"/>
      <c r="BS185" s="271"/>
      <c r="BT185" s="271"/>
      <c r="BU185" s="271"/>
      <c r="BV185" s="271"/>
      <c r="BW185" s="271"/>
      <c r="BX185" s="271"/>
      <c r="BY185" s="271"/>
    </row>
  </sheetData>
  <mergeCells count="1090">
    <mergeCell ref="BC24:BG24"/>
    <mergeCell ref="E31:Y31"/>
    <mergeCell ref="Z31:AG31"/>
    <mergeCell ref="AH31:AK31"/>
    <mergeCell ref="AL31:AS31"/>
    <mergeCell ref="A30:B30"/>
    <mergeCell ref="C30:D30"/>
    <mergeCell ref="E30:Y30"/>
    <mergeCell ref="Z30:AG30"/>
    <mergeCell ref="AH30:AK30"/>
    <mergeCell ref="AL30:AS30"/>
    <mergeCell ref="AT30:BB30"/>
    <mergeCell ref="BC30:BG30"/>
    <mergeCell ref="A26:B26"/>
    <mergeCell ref="C26:D26"/>
    <mergeCell ref="E26:Y26"/>
    <mergeCell ref="Z26:AG26"/>
    <mergeCell ref="AH26:AK26"/>
    <mergeCell ref="AL26:AS26"/>
    <mergeCell ref="AT26:BB26"/>
    <mergeCell ref="BC26:BG26"/>
    <mergeCell ref="BH30:BY30"/>
    <mergeCell ref="AT17:BB17"/>
    <mergeCell ref="BC17:BG17"/>
    <mergeCell ref="BH17:BY17"/>
    <mergeCell ref="A17:B17"/>
    <mergeCell ref="C17:D17"/>
    <mergeCell ref="E17:Y17"/>
    <mergeCell ref="Z17:AG17"/>
    <mergeCell ref="AH17:AK17"/>
    <mergeCell ref="AL17:AS17"/>
    <mergeCell ref="BH19:BY19"/>
    <mergeCell ref="A20:B20"/>
    <mergeCell ref="C20:D20"/>
    <mergeCell ref="E20:Y20"/>
    <mergeCell ref="Z20:AG20"/>
    <mergeCell ref="AH20:AK20"/>
    <mergeCell ref="AL20:AS20"/>
    <mergeCell ref="AT20:BB20"/>
    <mergeCell ref="BC20:BG20"/>
    <mergeCell ref="BH20:BY20"/>
    <mergeCell ref="BH26:BY26"/>
    <mergeCell ref="A27:B27"/>
    <mergeCell ref="C27:D27"/>
    <mergeCell ref="E27:Y27"/>
    <mergeCell ref="Z27:AG27"/>
    <mergeCell ref="AH27:AK27"/>
    <mergeCell ref="AL27:AS27"/>
    <mergeCell ref="AT27:BB27"/>
    <mergeCell ref="BC27:BG27"/>
    <mergeCell ref="BH27:BY27"/>
    <mergeCell ref="BC25:BG25"/>
    <mergeCell ref="BH25:BY25"/>
    <mergeCell ref="A165:B165"/>
    <mergeCell ref="C165:D165"/>
    <mergeCell ref="E165:Y165"/>
    <mergeCell ref="Z165:AG165"/>
    <mergeCell ref="AH165:AK165"/>
    <mergeCell ref="AL165:AS165"/>
    <mergeCell ref="AT165:BB165"/>
    <mergeCell ref="BC165:BG165"/>
    <mergeCell ref="BH165:BY165"/>
    <mergeCell ref="A166:B166"/>
    <mergeCell ref="A174:B174"/>
    <mergeCell ref="C174:D174"/>
    <mergeCell ref="E174:Y174"/>
    <mergeCell ref="Z174:AG174"/>
    <mergeCell ref="AH174:AK174"/>
    <mergeCell ref="AL174:AS174"/>
    <mergeCell ref="AT174:BB174"/>
    <mergeCell ref="BC174:BG174"/>
    <mergeCell ref="BH174:BY174"/>
    <mergeCell ref="C166:D166"/>
    <mergeCell ref="E166:Y166"/>
    <mergeCell ref="Z166:AG166"/>
    <mergeCell ref="AH166:AK166"/>
    <mergeCell ref="AL166:AS166"/>
    <mergeCell ref="AT166:BB166"/>
    <mergeCell ref="BC166:BG166"/>
    <mergeCell ref="BH166:BY166"/>
    <mergeCell ref="A167:B167"/>
    <mergeCell ref="C167:D167"/>
    <mergeCell ref="E167:Y167"/>
    <mergeCell ref="Z167:AG167"/>
    <mergeCell ref="AH167:AK167"/>
    <mergeCell ref="Z149:BA150"/>
    <mergeCell ref="BE149:BR149"/>
    <mergeCell ref="BS149:BY149"/>
    <mergeCell ref="BG150:BP150"/>
    <mergeCell ref="BQ150:BY150"/>
    <mergeCell ref="BJ151:BM151"/>
    <mergeCell ref="BP151:BR151"/>
    <mergeCell ref="BU151:BW151"/>
    <mergeCell ref="A152:R152"/>
    <mergeCell ref="A154:AE154"/>
    <mergeCell ref="AF154:AM154"/>
    <mergeCell ref="AW154:BY154"/>
    <mergeCell ref="AW155:BY155"/>
    <mergeCell ref="AW156:BW156"/>
    <mergeCell ref="AW157:BW157"/>
    <mergeCell ref="A160:B160"/>
    <mergeCell ref="C160:D160"/>
    <mergeCell ref="E160:Y160"/>
    <mergeCell ref="Z160:AG160"/>
    <mergeCell ref="AH160:AK160"/>
    <mergeCell ref="AL160:AS160"/>
    <mergeCell ref="AT160:BB160"/>
    <mergeCell ref="BC160:BG160"/>
    <mergeCell ref="BH160:BY160"/>
    <mergeCell ref="BC139:BG139"/>
    <mergeCell ref="BH139:BY139"/>
    <mergeCell ref="A140:B140"/>
    <mergeCell ref="C140:D140"/>
    <mergeCell ref="E140:Y140"/>
    <mergeCell ref="Z140:AG140"/>
    <mergeCell ref="AH140:AK140"/>
    <mergeCell ref="AL140:AS140"/>
    <mergeCell ref="AT140:BB140"/>
    <mergeCell ref="BC140:BG140"/>
    <mergeCell ref="BC143:BG143"/>
    <mergeCell ref="BH143:BY143"/>
    <mergeCell ref="AT144:BB144"/>
    <mergeCell ref="AT142:BB142"/>
    <mergeCell ref="BC142:BG142"/>
    <mergeCell ref="BH142:BY142"/>
    <mergeCell ref="A143:B143"/>
    <mergeCell ref="C143:D143"/>
    <mergeCell ref="E143:Y143"/>
    <mergeCell ref="Z143:AG143"/>
    <mergeCell ref="AH143:AK143"/>
    <mergeCell ref="AL143:AS143"/>
    <mergeCell ref="AT143:BB143"/>
    <mergeCell ref="A142:B142"/>
    <mergeCell ref="C142:D142"/>
    <mergeCell ref="E142:Y142"/>
    <mergeCell ref="Z142:AG142"/>
    <mergeCell ref="AH142:AK142"/>
    <mergeCell ref="AL142:AS142"/>
    <mergeCell ref="A144:AS144"/>
    <mergeCell ref="BC144:BY144"/>
    <mergeCell ref="A115:R115"/>
    <mergeCell ref="A117:AE117"/>
    <mergeCell ref="AF117:AM117"/>
    <mergeCell ref="AW117:BY117"/>
    <mergeCell ref="AW118:BY118"/>
    <mergeCell ref="A125:B125"/>
    <mergeCell ref="C125:D125"/>
    <mergeCell ref="E125:Y125"/>
    <mergeCell ref="Z125:AG125"/>
    <mergeCell ref="AH125:AK125"/>
    <mergeCell ref="AL125:AS125"/>
    <mergeCell ref="AT125:BB125"/>
    <mergeCell ref="BC125:BG125"/>
    <mergeCell ref="BH125:BY125"/>
    <mergeCell ref="A126:B126"/>
    <mergeCell ref="A139:B139"/>
    <mergeCell ref="C139:D139"/>
    <mergeCell ref="E139:Y139"/>
    <mergeCell ref="Z139:AG139"/>
    <mergeCell ref="AH139:AK139"/>
    <mergeCell ref="AL139:AS139"/>
    <mergeCell ref="AT139:BB139"/>
    <mergeCell ref="A130:B130"/>
    <mergeCell ref="C130:D130"/>
    <mergeCell ref="E130:Y130"/>
    <mergeCell ref="Z130:AG130"/>
    <mergeCell ref="AH130:AK130"/>
    <mergeCell ref="AL130:AS130"/>
    <mergeCell ref="AT130:BB130"/>
    <mergeCell ref="BC130:BG130"/>
    <mergeCell ref="BH130:BY130"/>
    <mergeCell ref="A131:B131"/>
    <mergeCell ref="AT106:BB106"/>
    <mergeCell ref="BC106:BG106"/>
    <mergeCell ref="BH106:BY106"/>
    <mergeCell ref="AT107:BB107"/>
    <mergeCell ref="A106:B106"/>
    <mergeCell ref="C106:D106"/>
    <mergeCell ref="E106:Y106"/>
    <mergeCell ref="Z106:AG106"/>
    <mergeCell ref="AH106:AK106"/>
    <mergeCell ref="AL106:AS106"/>
    <mergeCell ref="Z112:BA113"/>
    <mergeCell ref="BE112:BR112"/>
    <mergeCell ref="BS112:BY112"/>
    <mergeCell ref="BG113:BP113"/>
    <mergeCell ref="BQ113:BY113"/>
    <mergeCell ref="BJ114:BM114"/>
    <mergeCell ref="BP114:BR114"/>
    <mergeCell ref="BU114:BW114"/>
    <mergeCell ref="A107:AS107"/>
    <mergeCell ref="BC107:BY107"/>
    <mergeCell ref="AJ110:AW110"/>
    <mergeCell ref="AX110:BK110"/>
    <mergeCell ref="BL110:BR110"/>
    <mergeCell ref="BS110:BY110"/>
    <mergeCell ref="A111:AI111"/>
    <mergeCell ref="AJ111:AP111"/>
    <mergeCell ref="AQ111:AW111"/>
    <mergeCell ref="AX111:BD111"/>
    <mergeCell ref="BE111:BK111"/>
    <mergeCell ref="BL111:BR111"/>
    <mergeCell ref="BS111:BY111"/>
    <mergeCell ref="BH101:BY101"/>
    <mergeCell ref="C100:D100"/>
    <mergeCell ref="E100:Y100"/>
    <mergeCell ref="Z100:AG100"/>
    <mergeCell ref="AH100:AK100"/>
    <mergeCell ref="AL100:AS100"/>
    <mergeCell ref="AT100:BB100"/>
    <mergeCell ref="BH104:BY104"/>
    <mergeCell ref="A105:B105"/>
    <mergeCell ref="C105:D105"/>
    <mergeCell ref="E105:Y105"/>
    <mergeCell ref="Z105:AG105"/>
    <mergeCell ref="AH105:AK105"/>
    <mergeCell ref="AL105:AS105"/>
    <mergeCell ref="AT105:BB105"/>
    <mergeCell ref="BC105:BG105"/>
    <mergeCell ref="BH105:BY105"/>
    <mergeCell ref="BC103:BG103"/>
    <mergeCell ref="BH103:BY103"/>
    <mergeCell ref="A104:B104"/>
    <mergeCell ref="C104:D104"/>
    <mergeCell ref="E104:Y104"/>
    <mergeCell ref="Z104:AG104"/>
    <mergeCell ref="AH104:AK104"/>
    <mergeCell ref="AL104:AS104"/>
    <mergeCell ref="AT104:BB104"/>
    <mergeCell ref="BC104:BG104"/>
    <mergeCell ref="AT99:BB99"/>
    <mergeCell ref="A98:B98"/>
    <mergeCell ref="C98:D98"/>
    <mergeCell ref="E98:Y98"/>
    <mergeCell ref="Z98:AG98"/>
    <mergeCell ref="AH98:AK98"/>
    <mergeCell ref="AL98:AS98"/>
    <mergeCell ref="AT102:BB102"/>
    <mergeCell ref="BC102:BG102"/>
    <mergeCell ref="BH102:BY102"/>
    <mergeCell ref="A103:B103"/>
    <mergeCell ref="C103:D103"/>
    <mergeCell ref="E103:Y103"/>
    <mergeCell ref="Z103:AG103"/>
    <mergeCell ref="AH103:AK103"/>
    <mergeCell ref="AL103:AS103"/>
    <mergeCell ref="AT103:BB103"/>
    <mergeCell ref="A102:B102"/>
    <mergeCell ref="C102:D102"/>
    <mergeCell ref="E102:Y102"/>
    <mergeCell ref="Z102:AG102"/>
    <mergeCell ref="AH102:AK102"/>
    <mergeCell ref="AL102:AS102"/>
    <mergeCell ref="BH100:BY100"/>
    <mergeCell ref="A101:B101"/>
    <mergeCell ref="C101:D101"/>
    <mergeCell ref="E101:Y101"/>
    <mergeCell ref="Z101:AG101"/>
    <mergeCell ref="AH101:AK101"/>
    <mergeCell ref="AL101:AS101"/>
    <mergeCell ref="AT101:BB101"/>
    <mergeCell ref="BC101:BG101"/>
    <mergeCell ref="AW81:BY81"/>
    <mergeCell ref="AW82:BW82"/>
    <mergeCell ref="AW83:BW83"/>
    <mergeCell ref="A95:B95"/>
    <mergeCell ref="C95:D95"/>
    <mergeCell ref="E95:Y95"/>
    <mergeCell ref="Z95:AG95"/>
    <mergeCell ref="AH95:AK95"/>
    <mergeCell ref="AL95:AS95"/>
    <mergeCell ref="AT95:BB95"/>
    <mergeCell ref="A86:B86"/>
    <mergeCell ref="C86:D86"/>
    <mergeCell ref="E86:Y86"/>
    <mergeCell ref="Z86:AG86"/>
    <mergeCell ref="AH86:AK86"/>
    <mergeCell ref="AL86:AS86"/>
    <mergeCell ref="AT86:BB86"/>
    <mergeCell ref="BC86:BG86"/>
    <mergeCell ref="BH86:BY86"/>
    <mergeCell ref="A87:B87"/>
    <mergeCell ref="C87:D87"/>
    <mergeCell ref="E87:Y87"/>
    <mergeCell ref="Z87:AG87"/>
    <mergeCell ref="AH87:AK87"/>
    <mergeCell ref="AL87:AS87"/>
    <mergeCell ref="BC95:BG95"/>
    <mergeCell ref="BH95:BY95"/>
    <mergeCell ref="A89:B89"/>
    <mergeCell ref="C89:D89"/>
    <mergeCell ref="E89:Y89"/>
    <mergeCell ref="Z89:AG89"/>
    <mergeCell ref="AH89:AK89"/>
    <mergeCell ref="BH68:BY68"/>
    <mergeCell ref="A69:B69"/>
    <mergeCell ref="C69:D69"/>
    <mergeCell ref="E69:Y69"/>
    <mergeCell ref="Z69:AG69"/>
    <mergeCell ref="AH69:AK69"/>
    <mergeCell ref="AL69:AS69"/>
    <mergeCell ref="AT69:BB69"/>
    <mergeCell ref="BC69:BG69"/>
    <mergeCell ref="BH69:BY69"/>
    <mergeCell ref="BC67:BG67"/>
    <mergeCell ref="BH67:BY67"/>
    <mergeCell ref="A68:B68"/>
    <mergeCell ref="C68:D68"/>
    <mergeCell ref="E68:Y68"/>
    <mergeCell ref="Z68:AG68"/>
    <mergeCell ref="AH68:AK68"/>
    <mergeCell ref="AL68:AS68"/>
    <mergeCell ref="AT68:BB68"/>
    <mergeCell ref="BC68:BG68"/>
    <mergeCell ref="AT66:BB66"/>
    <mergeCell ref="BC66:BG66"/>
    <mergeCell ref="BH66:BY66"/>
    <mergeCell ref="A67:B67"/>
    <mergeCell ref="C67:D67"/>
    <mergeCell ref="E67:Y67"/>
    <mergeCell ref="Z67:AG67"/>
    <mergeCell ref="AH67:AK67"/>
    <mergeCell ref="AL67:AS67"/>
    <mergeCell ref="AT67:BB67"/>
    <mergeCell ref="A66:B66"/>
    <mergeCell ref="C66:D66"/>
    <mergeCell ref="E66:Y66"/>
    <mergeCell ref="Z66:AG66"/>
    <mergeCell ref="AH66:AK66"/>
    <mergeCell ref="AL66:AS66"/>
    <mergeCell ref="BH64:BY64"/>
    <mergeCell ref="A65:B65"/>
    <mergeCell ref="C65:D65"/>
    <mergeCell ref="E65:Y65"/>
    <mergeCell ref="Z65:AG65"/>
    <mergeCell ref="AH65:AK65"/>
    <mergeCell ref="AL65:AS65"/>
    <mergeCell ref="AT65:BB65"/>
    <mergeCell ref="BC65:BG65"/>
    <mergeCell ref="BH65:BY65"/>
    <mergeCell ref="BC63:BG63"/>
    <mergeCell ref="BH63:BY63"/>
    <mergeCell ref="A64:B64"/>
    <mergeCell ref="C64:D64"/>
    <mergeCell ref="E64:Y64"/>
    <mergeCell ref="Z64:AG64"/>
    <mergeCell ref="AH64:AK64"/>
    <mergeCell ref="AL64:AS64"/>
    <mergeCell ref="AT64:BB64"/>
    <mergeCell ref="BC64:BG64"/>
    <mergeCell ref="AT62:BB62"/>
    <mergeCell ref="BC62:BG62"/>
    <mergeCell ref="BH62:BY62"/>
    <mergeCell ref="A63:B63"/>
    <mergeCell ref="C63:D63"/>
    <mergeCell ref="E63:Y63"/>
    <mergeCell ref="Z63:AG63"/>
    <mergeCell ref="AH63:AK63"/>
    <mergeCell ref="AL63:AS63"/>
    <mergeCell ref="AT63:BB63"/>
    <mergeCell ref="A62:B62"/>
    <mergeCell ref="C62:D62"/>
    <mergeCell ref="E62:Y62"/>
    <mergeCell ref="Z62:AG62"/>
    <mergeCell ref="AH62:AK62"/>
    <mergeCell ref="AL62:AS62"/>
    <mergeCell ref="BH60:BY60"/>
    <mergeCell ref="A61:B61"/>
    <mergeCell ref="C61:D61"/>
    <mergeCell ref="E61:Y61"/>
    <mergeCell ref="Z61:AG61"/>
    <mergeCell ref="AH61:AK61"/>
    <mergeCell ref="AL61:AS61"/>
    <mergeCell ref="AT61:BB61"/>
    <mergeCell ref="BC61:BG61"/>
    <mergeCell ref="BH61:BY61"/>
    <mergeCell ref="BC59:BG59"/>
    <mergeCell ref="BH59:BY59"/>
    <mergeCell ref="A60:B60"/>
    <mergeCell ref="C60:D60"/>
    <mergeCell ref="E60:Y60"/>
    <mergeCell ref="Z60:AG60"/>
    <mergeCell ref="AH60:AK60"/>
    <mergeCell ref="AL60:AS60"/>
    <mergeCell ref="AT60:BB60"/>
    <mergeCell ref="BC60:BG60"/>
    <mergeCell ref="AL54:AS54"/>
    <mergeCell ref="AT58:BB58"/>
    <mergeCell ref="BC58:BG58"/>
    <mergeCell ref="BH58:BY58"/>
    <mergeCell ref="A59:B59"/>
    <mergeCell ref="C59:D59"/>
    <mergeCell ref="E59:Y59"/>
    <mergeCell ref="Z59:AG59"/>
    <mergeCell ref="AH59:AK59"/>
    <mergeCell ref="AL59:AS59"/>
    <mergeCell ref="AT59:BB59"/>
    <mergeCell ref="A58:B58"/>
    <mergeCell ref="C58:D58"/>
    <mergeCell ref="E58:Y58"/>
    <mergeCell ref="Z58:AG58"/>
    <mergeCell ref="AH58:AK58"/>
    <mergeCell ref="AL58:AS58"/>
    <mergeCell ref="BH56:BY56"/>
    <mergeCell ref="A57:B57"/>
    <mergeCell ref="C57:D57"/>
    <mergeCell ref="E57:Y57"/>
    <mergeCell ref="Z57:AG57"/>
    <mergeCell ref="AH57:AK57"/>
    <mergeCell ref="AL57:AS57"/>
    <mergeCell ref="AT57:BB57"/>
    <mergeCell ref="BC57:BG57"/>
    <mergeCell ref="BH57:BY57"/>
    <mergeCell ref="C52:D52"/>
    <mergeCell ref="E52:Y52"/>
    <mergeCell ref="Z52:AG52"/>
    <mergeCell ref="AH52:AK52"/>
    <mergeCell ref="AL52:AS52"/>
    <mergeCell ref="AT52:BB52"/>
    <mergeCell ref="BC52:BG52"/>
    <mergeCell ref="BC55:BG55"/>
    <mergeCell ref="BH55:BY55"/>
    <mergeCell ref="A56:B56"/>
    <mergeCell ref="C56:D56"/>
    <mergeCell ref="E56:Y56"/>
    <mergeCell ref="Z56:AG56"/>
    <mergeCell ref="AH56:AK56"/>
    <mergeCell ref="AL56:AS56"/>
    <mergeCell ref="AT56:BB56"/>
    <mergeCell ref="BC56:BG56"/>
    <mergeCell ref="AT54:BB54"/>
    <mergeCell ref="BC54:BG54"/>
    <mergeCell ref="BH54:BY54"/>
    <mergeCell ref="A55:B55"/>
    <mergeCell ref="C55:D55"/>
    <mergeCell ref="E55:Y55"/>
    <mergeCell ref="Z55:AG55"/>
    <mergeCell ref="AH55:AK55"/>
    <mergeCell ref="AL55:AS55"/>
    <mergeCell ref="AT55:BB55"/>
    <mergeCell ref="A54:B54"/>
    <mergeCell ref="C54:D54"/>
    <mergeCell ref="E54:Y54"/>
    <mergeCell ref="Z54:AG54"/>
    <mergeCell ref="AH54:AK54"/>
    <mergeCell ref="BS37:BY37"/>
    <mergeCell ref="A37:AI37"/>
    <mergeCell ref="AJ37:AP37"/>
    <mergeCell ref="AQ37:AW37"/>
    <mergeCell ref="AX37:BD37"/>
    <mergeCell ref="BE37:BK37"/>
    <mergeCell ref="BL37:BR37"/>
    <mergeCell ref="AJ36:AW36"/>
    <mergeCell ref="AX36:BK36"/>
    <mergeCell ref="BL36:BR36"/>
    <mergeCell ref="BS36:BY36"/>
    <mergeCell ref="A33:AS33"/>
    <mergeCell ref="AT33:BB33"/>
    <mergeCell ref="BC33:BY33"/>
    <mergeCell ref="AW46:BW46"/>
    <mergeCell ref="A51:B51"/>
    <mergeCell ref="C51:D51"/>
    <mergeCell ref="E51:Y51"/>
    <mergeCell ref="Z51:AG51"/>
    <mergeCell ref="AH51:AK51"/>
    <mergeCell ref="AL51:AS51"/>
    <mergeCell ref="AT51:BB51"/>
    <mergeCell ref="AW44:BY44"/>
    <mergeCell ref="BC50:BG50"/>
    <mergeCell ref="BH50:BY50"/>
    <mergeCell ref="A50:B50"/>
    <mergeCell ref="C50:D50"/>
    <mergeCell ref="E50:Y50"/>
    <mergeCell ref="Z50:AG50"/>
    <mergeCell ref="AH50:AK50"/>
    <mergeCell ref="AL50:AS50"/>
    <mergeCell ref="AT50:BB50"/>
    <mergeCell ref="AT32:BB32"/>
    <mergeCell ref="BC32:BG32"/>
    <mergeCell ref="BH32:BY32"/>
    <mergeCell ref="A32:B32"/>
    <mergeCell ref="C32:D32"/>
    <mergeCell ref="E32:Y32"/>
    <mergeCell ref="Z32:AG32"/>
    <mergeCell ref="AH32:AK32"/>
    <mergeCell ref="AL32:AS32"/>
    <mergeCell ref="BC29:BG29"/>
    <mergeCell ref="BH29:BY29"/>
    <mergeCell ref="AT28:BB28"/>
    <mergeCell ref="BC28:BG28"/>
    <mergeCell ref="BH28:BY28"/>
    <mergeCell ref="A29:B29"/>
    <mergeCell ref="C29:D29"/>
    <mergeCell ref="E29:Y29"/>
    <mergeCell ref="Z29:AG29"/>
    <mergeCell ref="AH29:AK29"/>
    <mergeCell ref="AL29:AS29"/>
    <mergeCell ref="AT29:BB29"/>
    <mergeCell ref="A28:B28"/>
    <mergeCell ref="C28:D28"/>
    <mergeCell ref="E28:Y28"/>
    <mergeCell ref="Z28:AG28"/>
    <mergeCell ref="AH28:AK28"/>
    <mergeCell ref="AL28:AS28"/>
    <mergeCell ref="AT31:BB31"/>
    <mergeCell ref="BC31:BG31"/>
    <mergeCell ref="BH31:BY31"/>
    <mergeCell ref="A31:B31"/>
    <mergeCell ref="C31:D31"/>
    <mergeCell ref="C19:D19"/>
    <mergeCell ref="E19:Y19"/>
    <mergeCell ref="BH24:BY24"/>
    <mergeCell ref="A25:B25"/>
    <mergeCell ref="C25:D25"/>
    <mergeCell ref="E25:Y25"/>
    <mergeCell ref="Z25:AG25"/>
    <mergeCell ref="AH25:AK25"/>
    <mergeCell ref="AL25:AS25"/>
    <mergeCell ref="AT25:BB25"/>
    <mergeCell ref="A24:B24"/>
    <mergeCell ref="C24:D24"/>
    <mergeCell ref="E24:Y24"/>
    <mergeCell ref="Z24:AG24"/>
    <mergeCell ref="AH24:AK24"/>
    <mergeCell ref="AL24:AS24"/>
    <mergeCell ref="BH22:BY22"/>
    <mergeCell ref="A23:B23"/>
    <mergeCell ref="C23:D23"/>
    <mergeCell ref="E23:Y23"/>
    <mergeCell ref="Z23:AG23"/>
    <mergeCell ref="AH23:AK23"/>
    <mergeCell ref="AL23:AS23"/>
    <mergeCell ref="AT23:BB23"/>
    <mergeCell ref="BC23:BG23"/>
    <mergeCell ref="BH23:BY23"/>
    <mergeCell ref="Z19:AG19"/>
    <mergeCell ref="AH19:AK19"/>
    <mergeCell ref="AL19:AS19"/>
    <mergeCell ref="AT19:BB19"/>
    <mergeCell ref="BC19:BG19"/>
    <mergeCell ref="AT24:BB24"/>
    <mergeCell ref="Z15:AG15"/>
    <mergeCell ref="AH15:AK15"/>
    <mergeCell ref="AL15:AS15"/>
    <mergeCell ref="AT15:BB15"/>
    <mergeCell ref="BC15:BG15"/>
    <mergeCell ref="BC21:BG21"/>
    <mergeCell ref="BH21:BY21"/>
    <mergeCell ref="A22:B22"/>
    <mergeCell ref="C22:D22"/>
    <mergeCell ref="E22:Y22"/>
    <mergeCell ref="Z22:AG22"/>
    <mergeCell ref="AH22:AK22"/>
    <mergeCell ref="AL22:AS22"/>
    <mergeCell ref="AT22:BB22"/>
    <mergeCell ref="BC22:BG22"/>
    <mergeCell ref="AT18:BB18"/>
    <mergeCell ref="BC18:BG18"/>
    <mergeCell ref="BH18:BY18"/>
    <mergeCell ref="A21:B21"/>
    <mergeCell ref="C21:D21"/>
    <mergeCell ref="E21:Y21"/>
    <mergeCell ref="Z21:AG21"/>
    <mergeCell ref="AH21:AK21"/>
    <mergeCell ref="AL21:AS21"/>
    <mergeCell ref="AT21:BB21"/>
    <mergeCell ref="A18:B18"/>
    <mergeCell ref="C18:D18"/>
    <mergeCell ref="E18:Y18"/>
    <mergeCell ref="Z18:AG18"/>
    <mergeCell ref="AH18:AK18"/>
    <mergeCell ref="AL18:AS18"/>
    <mergeCell ref="A19:B19"/>
    <mergeCell ref="A4:R4"/>
    <mergeCell ref="A6:AE6"/>
    <mergeCell ref="AF6:AM6"/>
    <mergeCell ref="AW6:BY6"/>
    <mergeCell ref="AW7:BY7"/>
    <mergeCell ref="AW8:BW8"/>
    <mergeCell ref="Z1:BA2"/>
    <mergeCell ref="BE1:BR1"/>
    <mergeCell ref="BS1:BY1"/>
    <mergeCell ref="BG2:BP2"/>
    <mergeCell ref="BQ2:BY2"/>
    <mergeCell ref="BJ3:BM3"/>
    <mergeCell ref="BP3:BR3"/>
    <mergeCell ref="BU3:BW3"/>
    <mergeCell ref="AT13:BB13"/>
    <mergeCell ref="BC13:BG13"/>
    <mergeCell ref="BH13:BY13"/>
    <mergeCell ref="C13:D13"/>
    <mergeCell ref="E13:Y13"/>
    <mergeCell ref="Z13:AG13"/>
    <mergeCell ref="AH13:AK13"/>
    <mergeCell ref="AL13:AS13"/>
    <mergeCell ref="AW9:BW9"/>
    <mergeCell ref="A12:B12"/>
    <mergeCell ref="C12:D12"/>
    <mergeCell ref="E12:Y12"/>
    <mergeCell ref="Z12:AG12"/>
    <mergeCell ref="AH12:AK12"/>
    <mergeCell ref="AL12:AS12"/>
    <mergeCell ref="AT12:BB12"/>
    <mergeCell ref="BC12:BG12"/>
    <mergeCell ref="BH12:BY12"/>
    <mergeCell ref="A14:B14"/>
    <mergeCell ref="C14:D14"/>
    <mergeCell ref="E14:Y14"/>
    <mergeCell ref="Z14:AG14"/>
    <mergeCell ref="AH14:AK14"/>
    <mergeCell ref="AL14:AS14"/>
    <mergeCell ref="AT14:BB14"/>
    <mergeCell ref="A13:B13"/>
    <mergeCell ref="Z38:BA39"/>
    <mergeCell ref="BE38:BR38"/>
    <mergeCell ref="BS38:BY38"/>
    <mergeCell ref="BG39:BP39"/>
    <mergeCell ref="BQ39:BY39"/>
    <mergeCell ref="BJ40:BM40"/>
    <mergeCell ref="BP40:BR40"/>
    <mergeCell ref="BU40:BW40"/>
    <mergeCell ref="A41:R41"/>
    <mergeCell ref="BH15:BY15"/>
    <mergeCell ref="A16:B16"/>
    <mergeCell ref="C16:D16"/>
    <mergeCell ref="E16:Y16"/>
    <mergeCell ref="Z16:AG16"/>
    <mergeCell ref="AH16:AK16"/>
    <mergeCell ref="AL16:AS16"/>
    <mergeCell ref="AT16:BB16"/>
    <mergeCell ref="BC16:BG16"/>
    <mergeCell ref="BH16:BY16"/>
    <mergeCell ref="BC14:BG14"/>
    <mergeCell ref="BH14:BY14"/>
    <mergeCell ref="A15:B15"/>
    <mergeCell ref="C15:D15"/>
    <mergeCell ref="E15:Y15"/>
    <mergeCell ref="A43:AE43"/>
    <mergeCell ref="AF43:AM43"/>
    <mergeCell ref="AW43:BY43"/>
    <mergeCell ref="AW45:BW45"/>
    <mergeCell ref="A49:B49"/>
    <mergeCell ref="C49:D49"/>
    <mergeCell ref="E49:Y49"/>
    <mergeCell ref="Z49:AG49"/>
    <mergeCell ref="AH49:AK49"/>
    <mergeCell ref="AL49:AS49"/>
    <mergeCell ref="AT49:BB49"/>
    <mergeCell ref="BC49:BG49"/>
    <mergeCell ref="BH49:BY49"/>
    <mergeCell ref="A70:AS70"/>
    <mergeCell ref="BC70:BY70"/>
    <mergeCell ref="AJ73:AW73"/>
    <mergeCell ref="AX73:BK73"/>
    <mergeCell ref="BL73:BR73"/>
    <mergeCell ref="BS73:BY73"/>
    <mergeCell ref="BH52:BY52"/>
    <mergeCell ref="A53:B53"/>
    <mergeCell ref="C53:D53"/>
    <mergeCell ref="E53:Y53"/>
    <mergeCell ref="Z53:AG53"/>
    <mergeCell ref="AH53:AK53"/>
    <mergeCell ref="AL53:AS53"/>
    <mergeCell ref="AT53:BB53"/>
    <mergeCell ref="BC53:BG53"/>
    <mergeCell ref="BH53:BY53"/>
    <mergeCell ref="BC51:BG51"/>
    <mergeCell ref="BH51:BY51"/>
    <mergeCell ref="A52:B52"/>
    <mergeCell ref="A74:AI74"/>
    <mergeCell ref="AJ74:AP74"/>
    <mergeCell ref="AQ74:AW74"/>
    <mergeCell ref="AX74:BD74"/>
    <mergeCell ref="BE74:BK74"/>
    <mergeCell ref="BL74:BR74"/>
    <mergeCell ref="BS74:BY74"/>
    <mergeCell ref="Z75:BA76"/>
    <mergeCell ref="BE75:BR75"/>
    <mergeCell ref="BG76:BP76"/>
    <mergeCell ref="BQ76:BY76"/>
    <mergeCell ref="AT70:BB70"/>
    <mergeCell ref="BS75:BY75"/>
    <mergeCell ref="AT87:BB87"/>
    <mergeCell ref="BC87:BG87"/>
    <mergeCell ref="BH87:BY87"/>
    <mergeCell ref="A88:B88"/>
    <mergeCell ref="C88:D88"/>
    <mergeCell ref="E88:Y88"/>
    <mergeCell ref="Z88:AG88"/>
    <mergeCell ref="AH88:AK88"/>
    <mergeCell ref="AL88:AS88"/>
    <mergeCell ref="AT88:BB88"/>
    <mergeCell ref="BC88:BG88"/>
    <mergeCell ref="BH88:BY88"/>
    <mergeCell ref="BJ77:BM77"/>
    <mergeCell ref="BP77:BR77"/>
    <mergeCell ref="BU77:BW77"/>
    <mergeCell ref="A78:R78"/>
    <mergeCell ref="A80:AE80"/>
    <mergeCell ref="AF80:AM80"/>
    <mergeCell ref="AW80:BY80"/>
    <mergeCell ref="AL89:AS89"/>
    <mergeCell ref="AT89:BB89"/>
    <mergeCell ref="BC89:BG89"/>
    <mergeCell ref="BH89:BY89"/>
    <mergeCell ref="A90:B90"/>
    <mergeCell ref="C90:D90"/>
    <mergeCell ref="E90:Y90"/>
    <mergeCell ref="Z90:AG90"/>
    <mergeCell ref="AH90:AK90"/>
    <mergeCell ref="AL90:AS90"/>
    <mergeCell ref="AT90:BB90"/>
    <mergeCell ref="BC90:BG90"/>
    <mergeCell ref="BH90:BY90"/>
    <mergeCell ref="A91:B91"/>
    <mergeCell ref="C91:D91"/>
    <mergeCell ref="E91:Y91"/>
    <mergeCell ref="Z91:AG91"/>
    <mergeCell ref="AH91:AK91"/>
    <mergeCell ref="AL91:AS91"/>
    <mergeCell ref="AT91:BB91"/>
    <mergeCell ref="BC91:BG91"/>
    <mergeCell ref="BH91:BY91"/>
    <mergeCell ref="A92:B92"/>
    <mergeCell ref="C92:D92"/>
    <mergeCell ref="E92:Y92"/>
    <mergeCell ref="Z92:AG92"/>
    <mergeCell ref="AH92:AK92"/>
    <mergeCell ref="AL92:AS92"/>
    <mergeCell ref="AT92:BB92"/>
    <mergeCell ref="BC92:BG92"/>
    <mergeCell ref="BH92:BY92"/>
    <mergeCell ref="A93:B93"/>
    <mergeCell ref="C93:D93"/>
    <mergeCell ref="E93:Y93"/>
    <mergeCell ref="Z93:AG93"/>
    <mergeCell ref="AH93:AK93"/>
    <mergeCell ref="AL93:AS93"/>
    <mergeCell ref="AT93:BB93"/>
    <mergeCell ref="BC93:BG93"/>
    <mergeCell ref="BH93:BY93"/>
    <mergeCell ref="A94:B94"/>
    <mergeCell ref="C94:D94"/>
    <mergeCell ref="E94:Y94"/>
    <mergeCell ref="Z94:AG94"/>
    <mergeCell ref="AH94:AK94"/>
    <mergeCell ref="AL94:AS94"/>
    <mergeCell ref="AT94:BB94"/>
    <mergeCell ref="BC94:BG94"/>
    <mergeCell ref="BH94:BY94"/>
    <mergeCell ref="BH96:BY96"/>
    <mergeCell ref="A97:B97"/>
    <mergeCell ref="C97:D97"/>
    <mergeCell ref="E97:Y97"/>
    <mergeCell ref="Z97:AG97"/>
    <mergeCell ref="AH97:AK97"/>
    <mergeCell ref="AL97:AS97"/>
    <mergeCell ref="AT97:BB97"/>
    <mergeCell ref="BC97:BG97"/>
    <mergeCell ref="BH97:BY97"/>
    <mergeCell ref="AW119:BW119"/>
    <mergeCell ref="AW120:BW120"/>
    <mergeCell ref="A123:B123"/>
    <mergeCell ref="C123:D123"/>
    <mergeCell ref="E123:Y123"/>
    <mergeCell ref="Z123:AG123"/>
    <mergeCell ref="AH123:AK123"/>
    <mergeCell ref="AL123:AS123"/>
    <mergeCell ref="AT123:BB123"/>
    <mergeCell ref="BC123:BG123"/>
    <mergeCell ref="BH123:BY123"/>
    <mergeCell ref="A96:B96"/>
    <mergeCell ref="C96:D96"/>
    <mergeCell ref="E96:Y96"/>
    <mergeCell ref="Z96:AG96"/>
    <mergeCell ref="AH96:AK96"/>
    <mergeCell ref="AL96:AS96"/>
    <mergeCell ref="AT96:BB96"/>
    <mergeCell ref="BC96:BG96"/>
    <mergeCell ref="BC99:BG99"/>
    <mergeCell ref="BH99:BY99"/>
    <mergeCell ref="A100:B100"/>
    <mergeCell ref="BC100:BG100"/>
    <mergeCell ref="AT98:BB98"/>
    <mergeCell ref="BC98:BG98"/>
    <mergeCell ref="BH98:BY98"/>
    <mergeCell ref="A99:B99"/>
    <mergeCell ref="C99:D99"/>
    <mergeCell ref="E99:Y99"/>
    <mergeCell ref="Z99:AG99"/>
    <mergeCell ref="AH99:AK99"/>
    <mergeCell ref="AL99:AS99"/>
    <mergeCell ref="A124:B124"/>
    <mergeCell ref="C124:D124"/>
    <mergeCell ref="E124:Y124"/>
    <mergeCell ref="Z124:AG124"/>
    <mergeCell ref="AH124:AK124"/>
    <mergeCell ref="AL124:AS124"/>
    <mergeCell ref="AT124:BB124"/>
    <mergeCell ref="BC124:BG124"/>
    <mergeCell ref="BH124:BY124"/>
    <mergeCell ref="C126:D126"/>
    <mergeCell ref="E126:Y126"/>
    <mergeCell ref="Z126:AG126"/>
    <mergeCell ref="AH126:AK126"/>
    <mergeCell ref="AL126:AS126"/>
    <mergeCell ref="AT126:BB126"/>
    <mergeCell ref="BC126:BG126"/>
    <mergeCell ref="BH126:BY126"/>
    <mergeCell ref="A127:B127"/>
    <mergeCell ref="C127:D127"/>
    <mergeCell ref="E127:Y127"/>
    <mergeCell ref="Z127:AG127"/>
    <mergeCell ref="AH127:AK127"/>
    <mergeCell ref="AL127:AS127"/>
    <mergeCell ref="AT127:BB127"/>
    <mergeCell ref="BC127:BG127"/>
    <mergeCell ref="BH127:BY127"/>
    <mergeCell ref="A128:B128"/>
    <mergeCell ref="C128:D128"/>
    <mergeCell ref="E128:Y128"/>
    <mergeCell ref="Z128:AG128"/>
    <mergeCell ref="AH128:AK128"/>
    <mergeCell ref="AL128:AS128"/>
    <mergeCell ref="AT128:BB128"/>
    <mergeCell ref="BC128:BG128"/>
    <mergeCell ref="BH128:BY128"/>
    <mergeCell ref="A129:B129"/>
    <mergeCell ref="C129:D129"/>
    <mergeCell ref="E129:Y129"/>
    <mergeCell ref="Z129:AG129"/>
    <mergeCell ref="AH129:AK129"/>
    <mergeCell ref="AL129:AS129"/>
    <mergeCell ref="AT129:BB129"/>
    <mergeCell ref="BC129:BG129"/>
    <mergeCell ref="BH129:BY129"/>
    <mergeCell ref="AT131:BB131"/>
    <mergeCell ref="BC131:BG131"/>
    <mergeCell ref="BH131:BY131"/>
    <mergeCell ref="A132:B132"/>
    <mergeCell ref="C132:D132"/>
    <mergeCell ref="E132:Y132"/>
    <mergeCell ref="Z132:AG132"/>
    <mergeCell ref="AH132:AK132"/>
    <mergeCell ref="AL132:AS132"/>
    <mergeCell ref="AT132:BB132"/>
    <mergeCell ref="BC132:BG132"/>
    <mergeCell ref="BH132:BY132"/>
    <mergeCell ref="A133:B133"/>
    <mergeCell ref="C133:D133"/>
    <mergeCell ref="E133:Y133"/>
    <mergeCell ref="Z133:AG133"/>
    <mergeCell ref="AH133:AK133"/>
    <mergeCell ref="AL133:AS133"/>
    <mergeCell ref="AT133:BB133"/>
    <mergeCell ref="BC133:BG133"/>
    <mergeCell ref="BH133:BY133"/>
    <mergeCell ref="C131:D131"/>
    <mergeCell ref="E131:Y131"/>
    <mergeCell ref="Z131:AG131"/>
    <mergeCell ref="AH131:AK131"/>
    <mergeCell ref="AL131:AS131"/>
    <mergeCell ref="A134:B134"/>
    <mergeCell ref="C134:D134"/>
    <mergeCell ref="E134:Y134"/>
    <mergeCell ref="Z134:AG134"/>
    <mergeCell ref="AH134:AK134"/>
    <mergeCell ref="AL134:AS134"/>
    <mergeCell ref="AT134:BB134"/>
    <mergeCell ref="BC134:BG134"/>
    <mergeCell ref="BH134:BY134"/>
    <mergeCell ref="A135:B135"/>
    <mergeCell ref="C135:D135"/>
    <mergeCell ref="E135:Y135"/>
    <mergeCell ref="Z135:AG135"/>
    <mergeCell ref="AH135:AK135"/>
    <mergeCell ref="AL135:AS135"/>
    <mergeCell ref="AT135:BB135"/>
    <mergeCell ref="BC135:BG135"/>
    <mergeCell ref="BH135:BY135"/>
    <mergeCell ref="A136:B136"/>
    <mergeCell ref="C136:D136"/>
    <mergeCell ref="E136:Y136"/>
    <mergeCell ref="Z136:AG136"/>
    <mergeCell ref="AH136:AK136"/>
    <mergeCell ref="AL136:AS136"/>
    <mergeCell ref="AT136:BB136"/>
    <mergeCell ref="BC136:BG136"/>
    <mergeCell ref="BH136:BY136"/>
    <mergeCell ref="A137:B137"/>
    <mergeCell ref="C137:D137"/>
    <mergeCell ref="E137:Y137"/>
    <mergeCell ref="Z137:AG137"/>
    <mergeCell ref="AH137:AK137"/>
    <mergeCell ref="AL137:AS137"/>
    <mergeCell ref="AT137:BB137"/>
    <mergeCell ref="BC137:BG137"/>
    <mergeCell ref="BH137:BY137"/>
    <mergeCell ref="A138:B138"/>
    <mergeCell ref="C138:D138"/>
    <mergeCell ref="E138:Y138"/>
    <mergeCell ref="Z138:AG138"/>
    <mergeCell ref="AH138:AK138"/>
    <mergeCell ref="AL138:AS138"/>
    <mergeCell ref="AT138:BB138"/>
    <mergeCell ref="BC138:BG138"/>
    <mergeCell ref="BH138:BY138"/>
    <mergeCell ref="AJ147:AW147"/>
    <mergeCell ref="AX147:BK147"/>
    <mergeCell ref="BL147:BR147"/>
    <mergeCell ref="BS147:BY147"/>
    <mergeCell ref="A148:AI148"/>
    <mergeCell ref="AJ148:AP148"/>
    <mergeCell ref="AQ148:AW148"/>
    <mergeCell ref="AX148:BD148"/>
    <mergeCell ref="BE148:BK148"/>
    <mergeCell ref="BL148:BR148"/>
    <mergeCell ref="BS148:BY148"/>
    <mergeCell ref="BH140:BY140"/>
    <mergeCell ref="A141:B141"/>
    <mergeCell ref="C141:D141"/>
    <mergeCell ref="E141:Y141"/>
    <mergeCell ref="Z141:AG141"/>
    <mergeCell ref="AH141:AK141"/>
    <mergeCell ref="AL141:AS141"/>
    <mergeCell ref="AT141:BB141"/>
    <mergeCell ref="BC141:BG141"/>
    <mergeCell ref="BH141:BY141"/>
    <mergeCell ref="A161:B161"/>
    <mergeCell ref="C161:D161"/>
    <mergeCell ref="E161:Y161"/>
    <mergeCell ref="Z161:AG161"/>
    <mergeCell ref="AH161:AK161"/>
    <mergeCell ref="AL161:AS161"/>
    <mergeCell ref="AT161:BB161"/>
    <mergeCell ref="BC161:BG161"/>
    <mergeCell ref="BH161:BY161"/>
    <mergeCell ref="A162:B162"/>
    <mergeCell ref="C162:D162"/>
    <mergeCell ref="E162:Y162"/>
    <mergeCell ref="Z162:AG162"/>
    <mergeCell ref="AH162:AK162"/>
    <mergeCell ref="AL162:AS162"/>
    <mergeCell ref="AT162:BB162"/>
    <mergeCell ref="BC162:BG162"/>
    <mergeCell ref="BH162:BY162"/>
    <mergeCell ref="A163:B163"/>
    <mergeCell ref="C163:D163"/>
    <mergeCell ref="E163:Y163"/>
    <mergeCell ref="Z163:AG163"/>
    <mergeCell ref="AH163:AK163"/>
    <mergeCell ref="AL163:AS163"/>
    <mergeCell ref="AT163:BB163"/>
    <mergeCell ref="BC163:BG163"/>
    <mergeCell ref="BH163:BY163"/>
    <mergeCell ref="A164:B164"/>
    <mergeCell ref="C164:D164"/>
    <mergeCell ref="E164:Y164"/>
    <mergeCell ref="Z164:AG164"/>
    <mergeCell ref="AH164:AK164"/>
    <mergeCell ref="AL164:AS164"/>
    <mergeCell ref="AT164:BB164"/>
    <mergeCell ref="BC164:BG164"/>
    <mergeCell ref="BH164:BY164"/>
    <mergeCell ref="AL167:AS167"/>
    <mergeCell ref="AT167:BB167"/>
    <mergeCell ref="BC167:BG167"/>
    <mergeCell ref="BH167:BY167"/>
    <mergeCell ref="A168:B168"/>
    <mergeCell ref="C168:D168"/>
    <mergeCell ref="E168:Y168"/>
    <mergeCell ref="Z168:AG168"/>
    <mergeCell ref="AH168:AK168"/>
    <mergeCell ref="AL168:AS168"/>
    <mergeCell ref="AT168:BB168"/>
    <mergeCell ref="BC168:BG168"/>
    <mergeCell ref="BH168:BY168"/>
    <mergeCell ref="A169:B169"/>
    <mergeCell ref="C169:D169"/>
    <mergeCell ref="E169:Y169"/>
    <mergeCell ref="Z169:AG169"/>
    <mergeCell ref="AH169:AK169"/>
    <mergeCell ref="AL169:AS169"/>
    <mergeCell ref="AT169:BB169"/>
    <mergeCell ref="BC169:BG169"/>
    <mergeCell ref="BH169:BY169"/>
    <mergeCell ref="A170:B170"/>
    <mergeCell ref="C170:D170"/>
    <mergeCell ref="E170:Y170"/>
    <mergeCell ref="Z170:AG170"/>
    <mergeCell ref="AH170:AK170"/>
    <mergeCell ref="AL170:AS170"/>
    <mergeCell ref="AT170:BB170"/>
    <mergeCell ref="BC170:BG170"/>
    <mergeCell ref="BH170:BY170"/>
    <mergeCell ref="A171:B171"/>
    <mergeCell ref="C171:D171"/>
    <mergeCell ref="E171:Y171"/>
    <mergeCell ref="Z171:AG171"/>
    <mergeCell ref="AH171:AK171"/>
    <mergeCell ref="AL171:AS171"/>
    <mergeCell ref="AT171:BB171"/>
    <mergeCell ref="BC171:BG171"/>
    <mergeCell ref="BH171:BY171"/>
    <mergeCell ref="A172:B172"/>
    <mergeCell ref="C172:D172"/>
    <mergeCell ref="E172:Y172"/>
    <mergeCell ref="Z172:AG172"/>
    <mergeCell ref="AH172:AK172"/>
    <mergeCell ref="AL172:AS172"/>
    <mergeCell ref="AT172:BB172"/>
    <mergeCell ref="BC172:BG172"/>
    <mergeCell ref="BH172:BY172"/>
    <mergeCell ref="A173:B173"/>
    <mergeCell ref="C173:D173"/>
    <mergeCell ref="E173:Y173"/>
    <mergeCell ref="Z173:AG173"/>
    <mergeCell ref="AH173:AK173"/>
    <mergeCell ref="AL173:AS173"/>
    <mergeCell ref="AT173:BB173"/>
    <mergeCell ref="BC173:BG173"/>
    <mergeCell ref="BH173:BY173"/>
    <mergeCell ref="AT175:BB175"/>
    <mergeCell ref="BC175:BG175"/>
    <mergeCell ref="BH175:BY175"/>
    <mergeCell ref="A176:B176"/>
    <mergeCell ref="C176:D176"/>
    <mergeCell ref="E176:Y176"/>
    <mergeCell ref="Z176:AG176"/>
    <mergeCell ref="AH176:AK176"/>
    <mergeCell ref="AL176:AS176"/>
    <mergeCell ref="AT176:BB176"/>
    <mergeCell ref="BC176:BG176"/>
    <mergeCell ref="BH176:BY176"/>
    <mergeCell ref="A177:B177"/>
    <mergeCell ref="C177:D177"/>
    <mergeCell ref="E177:Y177"/>
    <mergeCell ref="Z177:AG177"/>
    <mergeCell ref="AH177:AK177"/>
    <mergeCell ref="AL177:AS177"/>
    <mergeCell ref="AT177:BB177"/>
    <mergeCell ref="BC177:BG177"/>
    <mergeCell ref="BH177:BY177"/>
    <mergeCell ref="A175:B175"/>
    <mergeCell ref="C175:D175"/>
    <mergeCell ref="E175:Y175"/>
    <mergeCell ref="Z175:AG175"/>
    <mergeCell ref="AH175:AK175"/>
    <mergeCell ref="AL175:AS175"/>
    <mergeCell ref="A178:B178"/>
    <mergeCell ref="C178:D178"/>
    <mergeCell ref="E178:Y178"/>
    <mergeCell ref="Z178:AG178"/>
    <mergeCell ref="AH178:AK178"/>
    <mergeCell ref="AL178:AS178"/>
    <mergeCell ref="AT178:BB178"/>
    <mergeCell ref="BC178:BG178"/>
    <mergeCell ref="BH178:BY178"/>
    <mergeCell ref="A179:B179"/>
    <mergeCell ref="C179:D179"/>
    <mergeCell ref="E179:Y179"/>
    <mergeCell ref="Z179:AG179"/>
    <mergeCell ref="AH179:AK179"/>
    <mergeCell ref="AL179:AS179"/>
    <mergeCell ref="AT179:BB179"/>
    <mergeCell ref="BC179:BG179"/>
    <mergeCell ref="BH179:BY179"/>
    <mergeCell ref="A180:B180"/>
    <mergeCell ref="C180:D180"/>
    <mergeCell ref="E180:Y180"/>
    <mergeCell ref="Z180:AG180"/>
    <mergeCell ref="AH180:AK180"/>
    <mergeCell ref="AL180:AS180"/>
    <mergeCell ref="AT180:BB180"/>
    <mergeCell ref="BC180:BG180"/>
    <mergeCell ref="BH180:BY180"/>
    <mergeCell ref="A181:AS181"/>
    <mergeCell ref="AT181:BB181"/>
    <mergeCell ref="BC181:BY181"/>
    <mergeCell ref="AJ184:AW184"/>
    <mergeCell ref="AX184:BK184"/>
    <mergeCell ref="BL184:BR184"/>
    <mergeCell ref="BS184:BY184"/>
    <mergeCell ref="A185:AI185"/>
    <mergeCell ref="AJ185:AP185"/>
    <mergeCell ref="AQ185:AW185"/>
    <mergeCell ref="AX185:BD185"/>
    <mergeCell ref="BE185:BK185"/>
    <mergeCell ref="BL185:BR185"/>
    <mergeCell ref="BS185:BY185"/>
  </mergeCells>
  <phoneticPr fontId="3"/>
  <conditionalFormatting sqref="Z13:AG32">
    <cfRule type="expression" dxfId="15" priority="28">
      <formula>MOD($Z13,1)=0</formula>
    </cfRule>
  </conditionalFormatting>
  <conditionalFormatting sqref="AL13:AS32">
    <cfRule type="expression" dxfId="14" priority="27">
      <formula>MOD($AL13,1)=0</formula>
    </cfRule>
  </conditionalFormatting>
  <conditionalFormatting sqref="Z50:AG69">
    <cfRule type="expression" dxfId="13" priority="8">
      <formula>MOD($Z50,1)=0</formula>
    </cfRule>
  </conditionalFormatting>
  <conditionalFormatting sqref="AL50:AS69">
    <cfRule type="expression" dxfId="12" priority="7">
      <formula>MOD($AL50,1)=0</formula>
    </cfRule>
  </conditionalFormatting>
  <conditionalFormatting sqref="Z87:AG106">
    <cfRule type="expression" dxfId="11" priority="6">
      <formula>MOD($Z87,1)=0</formula>
    </cfRule>
  </conditionalFormatting>
  <conditionalFormatting sqref="AL87:AS106">
    <cfRule type="expression" dxfId="10" priority="5">
      <formula>MOD($AL87,1)=0</formula>
    </cfRule>
  </conditionalFormatting>
  <conditionalFormatting sqref="Z124:AG143">
    <cfRule type="expression" dxfId="9" priority="4">
      <formula>MOD($Z124,1)=0</formula>
    </cfRule>
  </conditionalFormatting>
  <conditionalFormatting sqref="AL124:AS143">
    <cfRule type="expression" dxfId="8" priority="3">
      <formula>MOD($AL124,1)=0</formula>
    </cfRule>
  </conditionalFormatting>
  <conditionalFormatting sqref="Z161:AG180">
    <cfRule type="expression" dxfId="7" priority="2">
      <formula>MOD($Z161,1)=0</formula>
    </cfRule>
  </conditionalFormatting>
  <conditionalFormatting sqref="AL161:AS180">
    <cfRule type="expression" dxfId="6" priority="1">
      <formula>MOD($AL161,1)=0</formula>
    </cfRule>
  </conditionalFormatting>
  <dataValidations count="3">
    <dataValidation type="list" allowBlank="1" showInputMessage="1" showErrorMessage="1" sqref="BC13:BG32 BC50:BG69 BC87:BG106 BC124:BG143 BC161:BG180" xr:uid="{EE577B56-2321-497E-8D41-27F15DB83237}">
      <formula1>"　,10%,軽8%,非,不"</formula1>
    </dataValidation>
    <dataValidation type="list" allowBlank="1" showInputMessage="1" showErrorMessage="1" sqref="AL12:AS12 AL49:AS49 AL86:AS86 AL123:AS123 AL160:AS160" xr:uid="{DB17B184-0EE9-4E79-B0CA-C39471D8E135}">
      <formula1>"単価(税抜),単価(税込)"</formula1>
    </dataValidation>
    <dataValidation type="list" allowBlank="1" showInputMessage="1" showErrorMessage="1" sqref="AT12:BB12 AT49:BB49 AT86:BB86 AT123:BB123 AT160:BB160" xr:uid="{A99D9C50-DBAB-434C-B841-7151128533D0}">
      <formula1>"金額(税抜),金額(税込)"</formula1>
    </dataValidation>
  </dataValidations>
  <printOptions horizontalCentered="1" verticalCentered="1"/>
  <pageMargins left="0.39370078740157483" right="0.23622047244094491" top="0.51181102362204722" bottom="0.39370078740157483" header="0.31496062992125984" footer="0.31496062992125984"/>
  <pageSetup paperSize="9" scale="93" pageOrder="overThenDown" orientation="portrait" blackAndWhite="1" cellComments="asDisplayed" r:id="rId1"/>
  <headerFooter alignWithMargins="0">
    <oddFooter>&amp;R&amp;"ＭＳ Ｐ明朝,標準"&amp;10 202309版</oddFooter>
  </headerFooter>
  <rowBreaks count="4" manualBreakCount="4">
    <brk id="37" max="16383" man="1"/>
    <brk id="74" max="16383" man="1"/>
    <brk id="111" max="16383" man="1"/>
    <brk id="14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B9440-C549-4379-A764-485FA882EE40}">
  <sheetPr codeName="Sheet7">
    <tabColor theme="8" tint="0.39997558519241921"/>
  </sheetPr>
  <dimension ref="A1:BY45"/>
  <sheetViews>
    <sheetView showGridLines="0" defaultGridColor="0" view="pageBreakPreview" topLeftCell="A7" colorId="55" zoomScaleNormal="100" zoomScaleSheetLayoutView="100" workbookViewId="0">
      <selection activeCell="B7" sqref="B7"/>
    </sheetView>
  </sheetViews>
  <sheetFormatPr defaultColWidth="9" defaultRowHeight="13.2" x14ac:dyDescent="0.2"/>
  <cols>
    <col min="1" max="15" width="1.21875" style="20" customWidth="1"/>
    <col min="16" max="16" width="1.77734375" style="20" customWidth="1"/>
    <col min="17" max="77" width="1.21875" style="20" customWidth="1"/>
    <col min="78" max="16384" width="9" style="20"/>
  </cols>
  <sheetData>
    <row r="1" spans="1:77" ht="27" customHeight="1" thickBot="1" x14ac:dyDescent="0.25">
      <c r="I1" s="21"/>
      <c r="J1" s="21"/>
      <c r="K1" s="21"/>
      <c r="L1" s="21"/>
      <c r="M1" s="21"/>
      <c r="N1" s="21"/>
      <c r="O1" s="21"/>
      <c r="P1" s="21"/>
      <c r="Q1" s="21"/>
      <c r="R1" s="21"/>
      <c r="S1" s="21"/>
      <c r="T1" s="21"/>
      <c r="U1" s="21"/>
      <c r="V1" s="21"/>
      <c r="W1" s="21"/>
      <c r="X1" s="21"/>
      <c r="Y1" s="21"/>
      <c r="Z1" s="367" t="s">
        <v>10</v>
      </c>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21"/>
      <c r="BC1" s="21"/>
      <c r="BD1" s="21"/>
      <c r="BF1" s="389" t="s">
        <v>35</v>
      </c>
      <c r="BG1" s="389"/>
      <c r="BH1" s="389"/>
      <c r="BI1" s="389"/>
      <c r="BJ1" s="389"/>
      <c r="BK1" s="389"/>
      <c r="BL1" s="389"/>
      <c r="BM1" s="389"/>
      <c r="BN1" s="389"/>
      <c r="BO1" s="389"/>
      <c r="BP1" s="389"/>
      <c r="BQ1" s="536"/>
      <c r="BR1" s="536"/>
      <c r="BS1" s="536"/>
      <c r="BT1" s="536"/>
      <c r="BU1" s="536"/>
      <c r="BV1" s="536"/>
      <c r="BW1" s="536"/>
      <c r="BX1" s="536"/>
      <c r="BY1" s="536"/>
    </row>
    <row r="2" spans="1:77" ht="27" customHeight="1" thickTop="1" x14ac:dyDescent="0.2">
      <c r="I2" s="21"/>
      <c r="J2" s="21"/>
      <c r="K2" s="21"/>
      <c r="L2" s="21"/>
      <c r="M2" s="21"/>
      <c r="N2" s="21"/>
      <c r="O2" s="21"/>
      <c r="P2" s="21"/>
      <c r="Q2" s="21"/>
      <c r="R2" s="21"/>
      <c r="S2" s="21"/>
      <c r="T2" s="21"/>
      <c r="U2" s="21"/>
      <c r="V2" s="21"/>
      <c r="W2" s="21"/>
      <c r="X2" s="21"/>
      <c r="Y2" s="21"/>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1"/>
      <c r="BC2" s="21"/>
      <c r="BD2" s="21"/>
      <c r="BG2" s="24"/>
      <c r="BH2" s="24"/>
      <c r="BI2" s="24"/>
      <c r="BJ2" s="24"/>
      <c r="BK2" s="24"/>
      <c r="BL2" s="24"/>
      <c r="BM2" s="24"/>
      <c r="BN2" s="24"/>
      <c r="BO2" s="24"/>
      <c r="BP2" s="24"/>
      <c r="BQ2" s="24"/>
      <c r="BR2" s="24"/>
      <c r="BS2" s="24"/>
      <c r="BT2" s="24"/>
      <c r="BU2" s="24"/>
      <c r="BV2" s="24"/>
      <c r="BW2" s="24"/>
      <c r="BX2" s="24"/>
      <c r="BY2" s="24"/>
    </row>
    <row r="3" spans="1:77" ht="29.25" customHeight="1" x14ac:dyDescent="0.2">
      <c r="A3" s="370" t="s">
        <v>47</v>
      </c>
      <c r="B3" s="370"/>
      <c r="C3" s="370"/>
      <c r="D3" s="370"/>
      <c r="E3" s="370"/>
      <c r="F3" s="370"/>
      <c r="G3" s="370"/>
      <c r="H3" s="370"/>
      <c r="I3" s="370"/>
      <c r="J3" s="370"/>
      <c r="K3" s="370"/>
      <c r="L3" s="370"/>
      <c r="M3" s="370"/>
      <c r="N3" s="370"/>
      <c r="O3" s="370"/>
      <c r="P3" s="370"/>
      <c r="Q3" s="370"/>
      <c r="R3" s="370"/>
      <c r="S3" s="370"/>
      <c r="T3" s="370"/>
      <c r="U3" s="23"/>
      <c r="V3" s="23"/>
      <c r="W3" s="23"/>
      <c r="AE3" s="24"/>
      <c r="AF3" s="24"/>
      <c r="AG3" s="24"/>
      <c r="AH3" s="24"/>
      <c r="AI3" s="24"/>
      <c r="AJ3" s="24"/>
      <c r="AK3" s="24"/>
      <c r="AL3" s="24"/>
      <c r="AM3" s="24"/>
      <c r="AN3" s="24"/>
      <c r="AO3" s="24"/>
      <c r="AP3" s="24"/>
      <c r="AQ3" s="24"/>
      <c r="AR3" s="24"/>
      <c r="AS3" s="24"/>
      <c r="AT3" s="24"/>
      <c r="AU3" s="24"/>
      <c r="AV3" s="24"/>
      <c r="AW3" s="24"/>
      <c r="AX3" s="24"/>
      <c r="AY3" s="24"/>
      <c r="BB3" s="24"/>
      <c r="BC3" s="24"/>
      <c r="BD3" s="24"/>
      <c r="BE3" s="20" t="s">
        <v>1</v>
      </c>
      <c r="BG3" s="24"/>
      <c r="BH3" s="24"/>
      <c r="BI3" s="58"/>
      <c r="BJ3" s="521"/>
      <c r="BK3" s="521"/>
      <c r="BL3" s="521"/>
      <c r="BM3" s="521"/>
      <c r="BN3" s="58"/>
      <c r="BO3" s="58" t="s">
        <v>0</v>
      </c>
      <c r="BP3" s="521"/>
      <c r="BQ3" s="521"/>
      <c r="BR3" s="521"/>
      <c r="BS3" s="58"/>
      <c r="BT3" s="58" t="s">
        <v>3</v>
      </c>
      <c r="BU3" s="521"/>
      <c r="BV3" s="521"/>
      <c r="BW3" s="521"/>
      <c r="BX3" s="58"/>
      <c r="BY3" s="58" t="s">
        <v>2</v>
      </c>
    </row>
    <row r="4" spans="1:77" ht="9.75" customHeight="1" x14ac:dyDescent="0.2">
      <c r="A4" s="27"/>
      <c r="B4" s="27"/>
      <c r="C4" s="27"/>
      <c r="D4" s="27"/>
      <c r="E4" s="27"/>
      <c r="F4" s="27"/>
      <c r="G4" s="27"/>
      <c r="H4" s="27"/>
      <c r="I4" s="27"/>
      <c r="J4" s="27"/>
      <c r="K4" s="27"/>
      <c r="L4" s="27"/>
      <c r="M4" s="27"/>
      <c r="N4" s="27"/>
      <c r="O4" s="27"/>
      <c r="P4" s="27"/>
      <c r="Q4" s="23"/>
      <c r="R4" s="23"/>
      <c r="S4" s="23"/>
      <c r="T4" s="23"/>
      <c r="U4" s="23"/>
      <c r="V4" s="23"/>
      <c r="W4" s="23"/>
    </row>
    <row r="5" spans="1:77" ht="21" customHeight="1" x14ac:dyDescent="0.2">
      <c r="A5" s="361"/>
      <c r="B5" s="361"/>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517" t="s">
        <v>56</v>
      </c>
      <c r="AG5" s="517"/>
      <c r="AH5" s="517"/>
      <c r="AI5" s="517"/>
      <c r="AJ5" s="517"/>
      <c r="AK5" s="517"/>
      <c r="AL5" s="517"/>
      <c r="AS5" s="28" t="s">
        <v>6</v>
      </c>
      <c r="AT5" s="28"/>
      <c r="AU5" s="28"/>
      <c r="AV5" s="144"/>
      <c r="AW5" s="519"/>
      <c r="AX5" s="519"/>
      <c r="AY5" s="519"/>
      <c r="AZ5" s="519"/>
      <c r="BA5" s="519"/>
      <c r="BB5" s="519"/>
      <c r="BC5" s="519"/>
      <c r="BD5" s="519"/>
      <c r="BE5" s="519"/>
      <c r="BF5" s="519"/>
      <c r="BG5" s="519"/>
      <c r="BH5" s="519"/>
      <c r="BI5" s="519"/>
      <c r="BJ5" s="519"/>
      <c r="BK5" s="519"/>
      <c r="BL5" s="519"/>
      <c r="BM5" s="519"/>
      <c r="BN5" s="519"/>
      <c r="BO5" s="519"/>
      <c r="BP5" s="519"/>
      <c r="BQ5" s="519"/>
      <c r="BR5" s="519"/>
      <c r="BS5" s="519"/>
      <c r="BT5" s="519"/>
      <c r="BU5" s="519"/>
      <c r="BV5" s="519"/>
      <c r="BW5" s="519"/>
      <c r="BX5" s="519"/>
      <c r="BY5" s="519"/>
    </row>
    <row r="6" spans="1:77" ht="17.25" customHeight="1" x14ac:dyDescent="0.2">
      <c r="AS6" s="28" t="s">
        <v>7</v>
      </c>
      <c r="AT6" s="28"/>
      <c r="AU6" s="28"/>
      <c r="AV6" s="30"/>
      <c r="AW6" s="520"/>
      <c r="AX6" s="520"/>
      <c r="AY6" s="520"/>
      <c r="AZ6" s="520"/>
      <c r="BA6" s="520"/>
      <c r="BB6" s="520"/>
      <c r="BC6" s="520"/>
      <c r="BD6" s="520"/>
      <c r="BE6" s="520"/>
      <c r="BF6" s="520"/>
      <c r="BG6" s="520"/>
      <c r="BH6" s="520"/>
      <c r="BI6" s="520"/>
      <c r="BJ6" s="520"/>
      <c r="BK6" s="520"/>
      <c r="BL6" s="520"/>
      <c r="BM6" s="520"/>
      <c r="BN6" s="520"/>
      <c r="BO6" s="520"/>
      <c r="BP6" s="520"/>
      <c r="BQ6" s="520"/>
      <c r="BR6" s="520"/>
      <c r="BS6" s="520"/>
      <c r="BT6" s="520"/>
      <c r="BU6" s="520"/>
      <c r="BV6" s="520"/>
      <c r="BW6" s="520"/>
      <c r="BX6" s="520"/>
      <c r="BY6" s="520"/>
    </row>
    <row r="7" spans="1:77" ht="17.25" customHeight="1" x14ac:dyDescent="0.2">
      <c r="AS7" s="28" t="s">
        <v>4</v>
      </c>
      <c r="AT7" s="28"/>
      <c r="AU7" s="28"/>
      <c r="AV7" s="31"/>
      <c r="AW7" s="522"/>
      <c r="AX7" s="522"/>
      <c r="AY7" s="522"/>
      <c r="AZ7" s="522"/>
      <c r="BA7" s="522"/>
      <c r="BB7" s="522"/>
      <c r="BC7" s="522"/>
      <c r="BD7" s="522"/>
      <c r="BE7" s="522"/>
      <c r="BF7" s="522"/>
      <c r="BG7" s="522"/>
      <c r="BH7" s="522"/>
      <c r="BI7" s="522"/>
      <c r="BJ7" s="522"/>
      <c r="BK7" s="522"/>
      <c r="BL7" s="522"/>
      <c r="BM7" s="522"/>
      <c r="BN7" s="522"/>
      <c r="BO7" s="522"/>
      <c r="BP7" s="522"/>
      <c r="BQ7" s="522"/>
      <c r="BR7" s="522"/>
      <c r="BS7" s="522"/>
      <c r="BT7" s="522"/>
      <c r="BU7" s="522"/>
      <c r="BV7" s="522"/>
      <c r="BW7" s="522"/>
      <c r="BX7" s="158"/>
      <c r="BY7" s="159" t="s">
        <v>24</v>
      </c>
    </row>
    <row r="8" spans="1:77" ht="17.25" customHeight="1" x14ac:dyDescent="0.2">
      <c r="AS8" s="28" t="s">
        <v>5</v>
      </c>
      <c r="AT8" s="28"/>
      <c r="AU8" s="28"/>
      <c r="AV8" s="29"/>
      <c r="AW8" s="518"/>
      <c r="AX8" s="518"/>
      <c r="AY8" s="518"/>
      <c r="AZ8" s="518"/>
      <c r="BA8" s="518"/>
      <c r="BB8" s="518"/>
      <c r="BC8" s="518"/>
      <c r="BD8" s="518"/>
      <c r="BE8" s="518"/>
      <c r="BF8" s="518"/>
      <c r="BG8" s="518"/>
      <c r="BH8" s="518"/>
      <c r="BI8" s="518"/>
      <c r="BJ8" s="518"/>
      <c r="BK8" s="518"/>
      <c r="BL8" s="518"/>
      <c r="BM8" s="518"/>
      <c r="BN8" s="518"/>
      <c r="BO8" s="518"/>
      <c r="BP8" s="518"/>
      <c r="BQ8" s="518"/>
      <c r="BR8" s="518"/>
      <c r="BS8" s="518"/>
      <c r="BT8" s="518"/>
      <c r="BU8" s="518"/>
      <c r="BV8" s="518"/>
      <c r="BW8" s="518"/>
      <c r="BX8" s="145"/>
      <c r="BY8" s="145"/>
    </row>
    <row r="9" spans="1:77" ht="17.25" customHeight="1" x14ac:dyDescent="0.2">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row>
    <row r="10" spans="1:77" ht="7.5" customHeight="1" x14ac:dyDescent="0.2">
      <c r="AM10" s="146"/>
      <c r="AN10" s="146"/>
      <c r="AO10" s="146"/>
      <c r="AP10" s="146"/>
      <c r="AQ10" s="146"/>
      <c r="AR10" s="146"/>
      <c r="AS10" s="146"/>
      <c r="AT10" s="146"/>
      <c r="AW10" s="146"/>
      <c r="AX10" s="146"/>
      <c r="AY10" s="146"/>
      <c r="BA10" s="455" t="s">
        <v>8</v>
      </c>
      <c r="BB10" s="456"/>
      <c r="BC10" s="456"/>
      <c r="BD10" s="456"/>
      <c r="BE10" s="456"/>
      <c r="BF10" s="456"/>
      <c r="BG10" s="456"/>
      <c r="BH10" s="456"/>
      <c r="BI10" s="456"/>
      <c r="BJ10" s="456"/>
      <c r="BK10" s="456"/>
      <c r="BL10" s="457"/>
      <c r="BM10" s="461"/>
      <c r="BN10" s="462"/>
      <c r="BO10" s="462"/>
      <c r="BP10" s="462"/>
      <c r="BQ10" s="462"/>
      <c r="BR10" s="462"/>
      <c r="BS10" s="462"/>
      <c r="BT10" s="462"/>
      <c r="BU10" s="463"/>
      <c r="BV10" s="467" t="s">
        <v>199</v>
      </c>
      <c r="BW10" s="449"/>
      <c r="BX10" s="450"/>
      <c r="BY10" s="451"/>
    </row>
    <row r="11" spans="1:77" ht="8.25" customHeight="1" x14ac:dyDescent="0.2">
      <c r="AM11" s="146"/>
      <c r="AN11" s="146"/>
      <c r="AO11" s="146"/>
      <c r="AP11" s="146"/>
      <c r="AQ11" s="146"/>
      <c r="AR11" s="146"/>
      <c r="AS11" s="146"/>
      <c r="AT11" s="146"/>
      <c r="AW11" s="146"/>
      <c r="AX11" s="146"/>
      <c r="AY11" s="146"/>
      <c r="BA11" s="458"/>
      <c r="BB11" s="459"/>
      <c r="BC11" s="459"/>
      <c r="BD11" s="459"/>
      <c r="BE11" s="459"/>
      <c r="BF11" s="459"/>
      <c r="BG11" s="459"/>
      <c r="BH11" s="459"/>
      <c r="BI11" s="459"/>
      <c r="BJ11" s="459"/>
      <c r="BK11" s="459"/>
      <c r="BL11" s="460"/>
      <c r="BM11" s="464"/>
      <c r="BN11" s="465"/>
      <c r="BO11" s="465"/>
      <c r="BP11" s="465"/>
      <c r="BQ11" s="465"/>
      <c r="BR11" s="465"/>
      <c r="BS11" s="465"/>
      <c r="BT11" s="465"/>
      <c r="BU11" s="466"/>
      <c r="BV11" s="467"/>
      <c r="BW11" s="452"/>
      <c r="BX11" s="453"/>
      <c r="BY11" s="454"/>
    </row>
    <row r="12" spans="1:77" ht="8.25" customHeight="1" x14ac:dyDescent="0.2">
      <c r="AZ12" s="147"/>
      <c r="BA12" s="139"/>
      <c r="BB12" s="139"/>
      <c r="BC12" s="139"/>
      <c r="BD12" s="139"/>
      <c r="BE12" s="139"/>
      <c r="BF12" s="139"/>
      <c r="BG12" s="139"/>
      <c r="BH12" s="139"/>
      <c r="BI12" s="139"/>
      <c r="BJ12" s="139"/>
      <c r="BK12" s="139"/>
      <c r="BL12" s="151"/>
      <c r="BM12" s="151"/>
      <c r="BN12" s="151"/>
      <c r="BO12" s="151"/>
      <c r="BP12" s="151"/>
      <c r="BQ12" s="151"/>
      <c r="BR12" s="151"/>
      <c r="BS12" s="56"/>
      <c r="BT12" s="151"/>
      <c r="BU12" s="151"/>
      <c r="BV12" s="151"/>
      <c r="BW12" s="151"/>
      <c r="BX12" s="151"/>
      <c r="BY12" s="151"/>
    </row>
    <row r="13" spans="1:77" ht="15.75" customHeight="1" x14ac:dyDescent="0.2">
      <c r="BA13" s="471" t="s">
        <v>200</v>
      </c>
      <c r="BB13" s="472"/>
      <c r="BC13" s="472"/>
      <c r="BD13" s="472"/>
      <c r="BE13" s="472"/>
      <c r="BF13" s="472"/>
      <c r="BG13" s="472"/>
      <c r="BH13" s="472"/>
      <c r="BI13" s="472"/>
      <c r="BJ13" s="472"/>
      <c r="BK13" s="472"/>
      <c r="BL13" s="473"/>
      <c r="BM13" s="474"/>
      <c r="BN13" s="475"/>
      <c r="BO13" s="475"/>
      <c r="BP13" s="475"/>
      <c r="BQ13" s="475"/>
      <c r="BR13" s="475"/>
      <c r="BS13" s="475"/>
      <c r="BT13" s="475"/>
      <c r="BU13" s="475"/>
      <c r="BV13" s="475"/>
      <c r="BW13" s="475"/>
      <c r="BX13" s="475"/>
      <c r="BY13" s="476"/>
    </row>
    <row r="14" spans="1:77" ht="8.25" customHeight="1" x14ac:dyDescent="0.2">
      <c r="AZ14" s="47"/>
      <c r="BA14" s="151"/>
      <c r="BB14" s="151"/>
      <c r="BC14" s="151"/>
      <c r="BD14" s="151"/>
      <c r="BE14" s="151"/>
      <c r="BF14" s="151"/>
      <c r="BG14" s="151"/>
      <c r="BH14" s="151"/>
      <c r="BI14" s="151"/>
      <c r="BJ14" s="151"/>
      <c r="BK14" s="151"/>
      <c r="BL14" s="151"/>
      <c r="BM14" s="151"/>
      <c r="BN14" s="151"/>
      <c r="BO14" s="151"/>
      <c r="BP14" s="151"/>
      <c r="BQ14" s="151"/>
      <c r="BR14" s="151"/>
      <c r="BS14" s="56"/>
      <c r="BT14" s="151"/>
      <c r="BU14" s="151"/>
      <c r="BV14" s="151"/>
      <c r="BW14" s="151"/>
      <c r="BX14" s="151"/>
      <c r="BY14" s="151"/>
    </row>
    <row r="15" spans="1:77" ht="15.75" customHeight="1" x14ac:dyDescent="0.2">
      <c r="AW15" s="479" t="s">
        <v>201</v>
      </c>
      <c r="AX15" s="480"/>
      <c r="AY15" s="480"/>
      <c r="AZ15" s="480"/>
      <c r="BA15" s="480"/>
      <c r="BB15" s="480"/>
      <c r="BC15" s="480"/>
      <c r="BD15" s="480"/>
      <c r="BE15" s="480"/>
      <c r="BF15" s="481"/>
      <c r="BG15" s="482" t="s">
        <v>202</v>
      </c>
      <c r="BH15" s="483"/>
      <c r="BI15" s="437"/>
      <c r="BJ15" s="437"/>
      <c r="BK15" s="437"/>
      <c r="BL15" s="437"/>
      <c r="BM15" s="437"/>
      <c r="BN15" s="437"/>
      <c r="BO15" s="437"/>
      <c r="BP15" s="437"/>
      <c r="BQ15" s="437"/>
      <c r="BR15" s="437"/>
      <c r="BS15" s="437"/>
      <c r="BT15" s="437"/>
      <c r="BU15" s="437"/>
      <c r="BV15" s="437"/>
      <c r="BW15" s="437"/>
      <c r="BX15" s="437"/>
      <c r="BY15" s="327"/>
    </row>
    <row r="16" spans="1:77" ht="33.75" customHeight="1" x14ac:dyDescent="0.2">
      <c r="A16" s="488" t="s">
        <v>9</v>
      </c>
      <c r="B16" s="489"/>
      <c r="C16" s="489"/>
      <c r="D16" s="489"/>
      <c r="E16" s="489"/>
      <c r="F16" s="489"/>
      <c r="G16" s="489"/>
      <c r="H16" s="489"/>
      <c r="I16" s="489"/>
      <c r="J16" s="489"/>
      <c r="K16" s="489"/>
      <c r="L16" s="489"/>
      <c r="M16" s="490">
        <f>IF(AF25="","",AF25)</f>
        <v>0</v>
      </c>
      <c r="N16" s="491"/>
      <c r="O16" s="491"/>
      <c r="P16" s="491"/>
      <c r="Q16" s="491"/>
      <c r="R16" s="491"/>
      <c r="S16" s="491"/>
      <c r="T16" s="491"/>
      <c r="U16" s="491"/>
      <c r="V16" s="491"/>
      <c r="W16" s="491"/>
      <c r="X16" s="491"/>
      <c r="Y16" s="491"/>
      <c r="Z16" s="491"/>
      <c r="AA16" s="491"/>
      <c r="AB16" s="491"/>
      <c r="AC16" s="491"/>
      <c r="AD16" s="491"/>
      <c r="AE16" s="491"/>
      <c r="AF16" s="491"/>
      <c r="AG16" s="491"/>
      <c r="AH16" s="492"/>
      <c r="AW16" s="200"/>
      <c r="AX16" s="200"/>
      <c r="AY16" s="200"/>
      <c r="AZ16" s="200"/>
      <c r="BA16" s="200"/>
      <c r="BB16" s="200"/>
      <c r="BC16" s="200"/>
      <c r="BD16" s="200"/>
      <c r="BE16" s="200"/>
      <c r="BF16" s="200"/>
      <c r="BG16" s="148"/>
      <c r="BH16" s="148"/>
      <c r="BI16" s="201"/>
      <c r="BJ16" s="201"/>
      <c r="BK16" s="201"/>
      <c r="BL16" s="201"/>
      <c r="BM16" s="201"/>
      <c r="BN16" s="201"/>
      <c r="BO16" s="201"/>
      <c r="BP16" s="201"/>
      <c r="BQ16" s="201"/>
      <c r="BR16" s="201"/>
      <c r="BS16" s="201"/>
      <c r="BT16" s="201"/>
      <c r="BU16" s="201"/>
      <c r="BV16" s="201"/>
      <c r="BW16" s="201"/>
      <c r="BX16" s="201"/>
      <c r="BY16" s="201"/>
    </row>
    <row r="17" spans="1:77" ht="15.75" customHeight="1" x14ac:dyDescent="0.2">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48"/>
      <c r="AX17" s="48"/>
      <c r="AY17" s="48"/>
      <c r="AZ17" s="48"/>
      <c r="BA17" s="48"/>
      <c r="BB17" s="48"/>
      <c r="BC17" s="48"/>
      <c r="BD17" s="56"/>
      <c r="BE17" s="56"/>
      <c r="BF17" s="56"/>
      <c r="BG17" s="56"/>
      <c r="BH17" s="56"/>
      <c r="BI17" s="56"/>
      <c r="BJ17" s="56"/>
      <c r="BK17" s="56"/>
      <c r="BL17" s="56"/>
      <c r="BM17" s="56"/>
      <c r="BN17" s="56"/>
      <c r="BO17" s="56"/>
      <c r="BP17" s="56"/>
      <c r="BQ17" s="56"/>
      <c r="BR17" s="56"/>
      <c r="BS17" s="56"/>
      <c r="BT17" s="56"/>
      <c r="BU17" s="56"/>
      <c r="BV17" s="56"/>
      <c r="BW17" s="56"/>
      <c r="BX17" s="24"/>
      <c r="BY17" s="24"/>
    </row>
    <row r="18" spans="1:77" s="30" customFormat="1" ht="30.75" customHeight="1" x14ac:dyDescent="0.2">
      <c r="A18" s="537" t="s">
        <v>25</v>
      </c>
      <c r="B18" s="537"/>
      <c r="C18" s="537"/>
      <c r="D18" s="537"/>
      <c r="E18" s="537"/>
      <c r="F18" s="537"/>
      <c r="G18" s="537"/>
      <c r="H18" s="537"/>
      <c r="I18" s="537"/>
      <c r="J18" s="537"/>
      <c r="K18" s="537"/>
      <c r="L18" s="537"/>
      <c r="M18" s="537"/>
      <c r="N18" s="537"/>
      <c r="O18" s="537"/>
      <c r="P18" s="537"/>
      <c r="Q18" s="442" t="s">
        <v>30</v>
      </c>
      <c r="R18" s="442"/>
      <c r="S18" s="442"/>
      <c r="T18" s="442"/>
      <c r="U18" s="442"/>
      <c r="V18" s="442"/>
      <c r="W18" s="442"/>
      <c r="X18" s="442"/>
      <c r="Y18" s="442"/>
      <c r="Z18" s="442"/>
      <c r="AA18" s="442"/>
      <c r="AB18" s="442"/>
      <c r="AC18" s="442"/>
      <c r="AD18" s="442"/>
      <c r="AE18" s="442"/>
      <c r="AF18" s="442" t="s">
        <v>31</v>
      </c>
      <c r="AG18" s="442"/>
      <c r="AH18" s="442"/>
      <c r="AI18" s="442"/>
      <c r="AJ18" s="442"/>
      <c r="AK18" s="442"/>
      <c r="AL18" s="442"/>
      <c r="AM18" s="442"/>
      <c r="AN18" s="442"/>
      <c r="AO18" s="442"/>
      <c r="AP18" s="442"/>
      <c r="AQ18" s="442"/>
      <c r="AR18" s="442"/>
      <c r="AS18" s="442"/>
      <c r="AT18" s="442"/>
      <c r="AU18" s="442" t="s">
        <v>32</v>
      </c>
      <c r="AV18" s="442"/>
      <c r="AW18" s="442"/>
      <c r="AX18" s="442"/>
      <c r="AY18" s="442"/>
      <c r="AZ18" s="442"/>
      <c r="BA18" s="442"/>
      <c r="BB18" s="442"/>
      <c r="BC18" s="442"/>
      <c r="BD18" s="442"/>
      <c r="BE18" s="442"/>
      <c r="BF18" s="442"/>
      <c r="BG18" s="442"/>
      <c r="BH18" s="442"/>
      <c r="BI18" s="442"/>
      <c r="BJ18" s="443" t="s">
        <v>33</v>
      </c>
      <c r="BK18" s="443"/>
      <c r="BL18" s="443"/>
      <c r="BM18" s="443"/>
      <c r="BN18" s="443"/>
      <c r="BO18" s="443"/>
      <c r="BP18" s="443"/>
      <c r="BQ18" s="443"/>
      <c r="BR18" s="443"/>
      <c r="BS18" s="443"/>
      <c r="BT18" s="443"/>
      <c r="BU18" s="443"/>
      <c r="BV18" s="443"/>
      <c r="BW18" s="443"/>
      <c r="BX18" s="443"/>
      <c r="BY18" s="443"/>
    </row>
    <row r="19" spans="1:77" s="30" customFormat="1" ht="24" customHeight="1" x14ac:dyDescent="0.2">
      <c r="A19" s="435" t="s">
        <v>26</v>
      </c>
      <c r="B19" s="435"/>
      <c r="C19" s="435"/>
      <c r="D19" s="435"/>
      <c r="E19" s="435"/>
      <c r="F19" s="435"/>
      <c r="G19" s="435"/>
      <c r="H19" s="435"/>
      <c r="I19" s="435"/>
      <c r="J19" s="435"/>
      <c r="K19" s="435"/>
      <c r="L19" s="435"/>
      <c r="M19" s="435"/>
      <c r="N19" s="435"/>
      <c r="O19" s="435"/>
      <c r="P19" s="435"/>
      <c r="Q19" s="516"/>
      <c r="R19" s="516"/>
      <c r="S19" s="516"/>
      <c r="T19" s="516"/>
      <c r="U19" s="516"/>
      <c r="V19" s="516"/>
      <c r="W19" s="516"/>
      <c r="X19" s="516"/>
      <c r="Y19" s="516"/>
      <c r="Z19" s="516"/>
      <c r="AA19" s="516"/>
      <c r="AB19" s="516"/>
      <c r="AC19" s="516"/>
      <c r="AD19" s="516"/>
      <c r="AE19" s="516"/>
      <c r="AF19" s="516"/>
      <c r="AG19" s="516"/>
      <c r="AH19" s="516"/>
      <c r="AI19" s="516"/>
      <c r="AJ19" s="516"/>
      <c r="AK19" s="516"/>
      <c r="AL19" s="516"/>
      <c r="AM19" s="516"/>
      <c r="AN19" s="516"/>
      <c r="AO19" s="516"/>
      <c r="AP19" s="516"/>
      <c r="AQ19" s="516"/>
      <c r="AR19" s="516"/>
      <c r="AS19" s="516"/>
      <c r="AT19" s="516"/>
      <c r="AU19" s="538">
        <f>Q19+AF19</f>
        <v>0</v>
      </c>
      <c r="AV19" s="538"/>
      <c r="AW19" s="538"/>
      <c r="AX19" s="538"/>
      <c r="AY19" s="538"/>
      <c r="AZ19" s="538"/>
      <c r="BA19" s="538"/>
      <c r="BB19" s="538"/>
      <c r="BC19" s="538"/>
      <c r="BD19" s="538"/>
      <c r="BE19" s="538"/>
      <c r="BF19" s="538"/>
      <c r="BG19" s="538"/>
      <c r="BH19" s="538"/>
      <c r="BI19" s="538"/>
      <c r="BJ19" s="529"/>
      <c r="BK19" s="529"/>
      <c r="BL19" s="529"/>
      <c r="BM19" s="529"/>
      <c r="BN19" s="529"/>
      <c r="BO19" s="529"/>
      <c r="BP19" s="529"/>
      <c r="BQ19" s="529"/>
      <c r="BR19" s="529"/>
      <c r="BS19" s="529"/>
      <c r="BT19" s="529"/>
      <c r="BU19" s="529"/>
      <c r="BV19" s="529"/>
      <c r="BW19" s="529"/>
      <c r="BX19" s="529"/>
      <c r="BY19" s="529"/>
    </row>
    <row r="20" spans="1:77" s="30" customFormat="1" ht="24" customHeight="1" x14ac:dyDescent="0.2">
      <c r="A20" s="425" t="s">
        <v>43</v>
      </c>
      <c r="B20" s="426"/>
      <c r="C20" s="426"/>
      <c r="D20" s="426"/>
      <c r="E20" s="426"/>
      <c r="F20" s="426"/>
      <c r="G20" s="426"/>
      <c r="H20" s="426"/>
      <c r="I20" s="426"/>
      <c r="J20" s="523">
        <v>10</v>
      </c>
      <c r="K20" s="523"/>
      <c r="L20" s="523"/>
      <c r="M20" s="524" t="s">
        <v>55</v>
      </c>
      <c r="N20" s="524"/>
      <c r="O20" s="524"/>
      <c r="P20" s="525"/>
      <c r="Q20" s="515"/>
      <c r="R20" s="515"/>
      <c r="S20" s="515"/>
      <c r="T20" s="515"/>
      <c r="U20" s="515"/>
      <c r="V20" s="515"/>
      <c r="W20" s="515"/>
      <c r="X20" s="515"/>
      <c r="Y20" s="515"/>
      <c r="Z20" s="515"/>
      <c r="AA20" s="515"/>
      <c r="AB20" s="515"/>
      <c r="AC20" s="515"/>
      <c r="AD20" s="515"/>
      <c r="AE20" s="515"/>
      <c r="AF20" s="515"/>
      <c r="AG20" s="515"/>
      <c r="AH20" s="515"/>
      <c r="AI20" s="515"/>
      <c r="AJ20" s="515"/>
      <c r="AK20" s="515"/>
      <c r="AL20" s="515"/>
      <c r="AM20" s="515"/>
      <c r="AN20" s="515"/>
      <c r="AO20" s="515"/>
      <c r="AP20" s="515"/>
      <c r="AQ20" s="515"/>
      <c r="AR20" s="515"/>
      <c r="AS20" s="515"/>
      <c r="AT20" s="515"/>
      <c r="AU20" s="532">
        <f t="shared" ref="AU20:AU24" si="0">Q20+AF20</f>
        <v>0</v>
      </c>
      <c r="AV20" s="532"/>
      <c r="AW20" s="532"/>
      <c r="AX20" s="532"/>
      <c r="AY20" s="532"/>
      <c r="AZ20" s="532"/>
      <c r="BA20" s="532"/>
      <c r="BB20" s="532"/>
      <c r="BC20" s="532"/>
      <c r="BD20" s="532"/>
      <c r="BE20" s="532"/>
      <c r="BF20" s="532"/>
      <c r="BG20" s="532"/>
      <c r="BH20" s="532"/>
      <c r="BI20" s="532"/>
      <c r="BJ20" s="529"/>
      <c r="BK20" s="529"/>
      <c r="BL20" s="529"/>
      <c r="BM20" s="529"/>
      <c r="BN20" s="529"/>
      <c r="BO20" s="529"/>
      <c r="BP20" s="529"/>
      <c r="BQ20" s="529"/>
      <c r="BR20" s="529"/>
      <c r="BS20" s="529"/>
      <c r="BT20" s="529"/>
      <c r="BU20" s="529"/>
      <c r="BV20" s="529"/>
      <c r="BW20" s="529"/>
      <c r="BX20" s="529"/>
      <c r="BY20" s="529"/>
    </row>
    <row r="21" spans="1:77" s="30" customFormat="1" ht="24" customHeight="1" x14ac:dyDescent="0.2">
      <c r="A21" s="435" t="s">
        <v>27</v>
      </c>
      <c r="B21" s="435"/>
      <c r="C21" s="435"/>
      <c r="D21" s="435"/>
      <c r="E21" s="435"/>
      <c r="F21" s="435"/>
      <c r="G21" s="435"/>
      <c r="H21" s="435"/>
      <c r="I21" s="435"/>
      <c r="J21" s="435"/>
      <c r="K21" s="435"/>
      <c r="L21" s="435"/>
      <c r="M21" s="435"/>
      <c r="N21" s="435"/>
      <c r="O21" s="435"/>
      <c r="P21" s="435"/>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38">
        <f t="shared" si="0"/>
        <v>0</v>
      </c>
      <c r="AV21" s="538"/>
      <c r="AW21" s="538"/>
      <c r="AX21" s="538"/>
      <c r="AY21" s="538"/>
      <c r="AZ21" s="538"/>
      <c r="BA21" s="538"/>
      <c r="BB21" s="538"/>
      <c r="BC21" s="538"/>
      <c r="BD21" s="538"/>
      <c r="BE21" s="538"/>
      <c r="BF21" s="538"/>
      <c r="BG21" s="538"/>
      <c r="BH21" s="538"/>
      <c r="BI21" s="538"/>
      <c r="BJ21" s="538">
        <f>AU19-AU21</f>
        <v>0</v>
      </c>
      <c r="BK21" s="538"/>
      <c r="BL21" s="538"/>
      <c r="BM21" s="538"/>
      <c r="BN21" s="538"/>
      <c r="BO21" s="538"/>
      <c r="BP21" s="538"/>
      <c r="BQ21" s="538"/>
      <c r="BR21" s="538"/>
      <c r="BS21" s="538"/>
      <c r="BT21" s="538"/>
      <c r="BU21" s="538"/>
      <c r="BV21" s="538"/>
      <c r="BW21" s="538"/>
      <c r="BX21" s="538"/>
      <c r="BY21" s="538"/>
    </row>
    <row r="22" spans="1:77" s="30" customFormat="1" ht="24" customHeight="1" x14ac:dyDescent="0.2">
      <c r="A22" s="444" t="s">
        <v>43</v>
      </c>
      <c r="B22" s="445"/>
      <c r="C22" s="445"/>
      <c r="D22" s="445"/>
      <c r="E22" s="445"/>
      <c r="F22" s="445"/>
      <c r="G22" s="445"/>
      <c r="H22" s="445"/>
      <c r="I22" s="445"/>
      <c r="J22" s="535">
        <v>10</v>
      </c>
      <c r="K22" s="535"/>
      <c r="L22" s="535"/>
      <c r="M22" s="533" t="s">
        <v>44</v>
      </c>
      <c r="N22" s="533"/>
      <c r="O22" s="533"/>
      <c r="P22" s="534"/>
      <c r="Q22" s="526"/>
      <c r="R22" s="526"/>
      <c r="S22" s="526"/>
      <c r="T22" s="526"/>
      <c r="U22" s="526"/>
      <c r="V22" s="526"/>
      <c r="W22" s="526"/>
      <c r="X22" s="526"/>
      <c r="Y22" s="526"/>
      <c r="Z22" s="526"/>
      <c r="AA22" s="526"/>
      <c r="AB22" s="526"/>
      <c r="AC22" s="526"/>
      <c r="AD22" s="526"/>
      <c r="AE22" s="526"/>
      <c r="AF22" s="526"/>
      <c r="AG22" s="526"/>
      <c r="AH22" s="526"/>
      <c r="AI22" s="526"/>
      <c r="AJ22" s="526"/>
      <c r="AK22" s="526"/>
      <c r="AL22" s="526"/>
      <c r="AM22" s="526"/>
      <c r="AN22" s="526"/>
      <c r="AO22" s="526"/>
      <c r="AP22" s="526"/>
      <c r="AQ22" s="526"/>
      <c r="AR22" s="526"/>
      <c r="AS22" s="526"/>
      <c r="AT22" s="526"/>
      <c r="AU22" s="531">
        <f t="shared" si="0"/>
        <v>0</v>
      </c>
      <c r="AV22" s="531"/>
      <c r="AW22" s="531"/>
      <c r="AX22" s="531"/>
      <c r="AY22" s="531"/>
      <c r="AZ22" s="531"/>
      <c r="BA22" s="531"/>
      <c r="BB22" s="531"/>
      <c r="BC22" s="531"/>
      <c r="BD22" s="531"/>
      <c r="BE22" s="531"/>
      <c r="BF22" s="531"/>
      <c r="BG22" s="531"/>
      <c r="BH22" s="531"/>
      <c r="BI22" s="531"/>
      <c r="BJ22" s="532">
        <f>AU20-AU22</f>
        <v>0</v>
      </c>
      <c r="BK22" s="532"/>
      <c r="BL22" s="532"/>
      <c r="BM22" s="532"/>
      <c r="BN22" s="532"/>
      <c r="BO22" s="532"/>
      <c r="BP22" s="532"/>
      <c r="BQ22" s="532"/>
      <c r="BR22" s="532"/>
      <c r="BS22" s="532"/>
      <c r="BT22" s="532"/>
      <c r="BU22" s="532"/>
      <c r="BV22" s="532"/>
      <c r="BW22" s="532"/>
      <c r="BX22" s="532"/>
      <c r="BY22" s="532"/>
    </row>
    <row r="23" spans="1:77" s="30" customFormat="1" ht="24" customHeight="1" x14ac:dyDescent="0.2">
      <c r="A23" s="431" t="s">
        <v>28</v>
      </c>
      <c r="B23" s="431"/>
      <c r="C23" s="431"/>
      <c r="D23" s="431"/>
      <c r="E23" s="431"/>
      <c r="F23" s="431"/>
      <c r="G23" s="431"/>
      <c r="H23" s="431"/>
      <c r="I23" s="431"/>
      <c r="J23" s="431"/>
      <c r="K23" s="431"/>
      <c r="L23" s="431"/>
      <c r="M23" s="431"/>
      <c r="N23" s="431"/>
      <c r="O23" s="431"/>
      <c r="P23" s="431"/>
      <c r="Q23" s="526"/>
      <c r="R23" s="526"/>
      <c r="S23" s="526"/>
      <c r="T23" s="526"/>
      <c r="U23" s="526"/>
      <c r="V23" s="526"/>
      <c r="W23" s="526"/>
      <c r="X23" s="526"/>
      <c r="Y23" s="526"/>
      <c r="Z23" s="526"/>
      <c r="AA23" s="526"/>
      <c r="AB23" s="526"/>
      <c r="AC23" s="526"/>
      <c r="AD23" s="526"/>
      <c r="AE23" s="526"/>
      <c r="AF23" s="526"/>
      <c r="AG23" s="526"/>
      <c r="AH23" s="526"/>
      <c r="AI23" s="526"/>
      <c r="AJ23" s="526"/>
      <c r="AK23" s="526"/>
      <c r="AL23" s="526"/>
      <c r="AM23" s="526"/>
      <c r="AN23" s="526"/>
      <c r="AO23" s="526"/>
      <c r="AP23" s="526"/>
      <c r="AQ23" s="526"/>
      <c r="AR23" s="526"/>
      <c r="AS23" s="526"/>
      <c r="AT23" s="526"/>
      <c r="AU23" s="531">
        <f t="shared" si="0"/>
        <v>0</v>
      </c>
      <c r="AV23" s="531"/>
      <c r="AW23" s="531"/>
      <c r="AX23" s="531"/>
      <c r="AY23" s="531"/>
      <c r="AZ23" s="531"/>
      <c r="BA23" s="531"/>
      <c r="BB23" s="531"/>
      <c r="BC23" s="531"/>
      <c r="BD23" s="531"/>
      <c r="BE23" s="531"/>
      <c r="BF23" s="531"/>
      <c r="BG23" s="531"/>
      <c r="BH23" s="531"/>
      <c r="BI23" s="531"/>
      <c r="BJ23" s="529"/>
      <c r="BK23" s="529"/>
      <c r="BL23" s="529"/>
      <c r="BM23" s="529"/>
      <c r="BN23" s="529"/>
      <c r="BO23" s="529"/>
      <c r="BP23" s="529"/>
      <c r="BQ23" s="529"/>
      <c r="BR23" s="529"/>
      <c r="BS23" s="529"/>
      <c r="BT23" s="529"/>
      <c r="BU23" s="529"/>
      <c r="BV23" s="529"/>
      <c r="BW23" s="529"/>
      <c r="BX23" s="529"/>
      <c r="BY23" s="529"/>
    </row>
    <row r="24" spans="1:77" s="30" customFormat="1" ht="24" customHeight="1" x14ac:dyDescent="0.2">
      <c r="A24" s="439" t="s">
        <v>29</v>
      </c>
      <c r="B24" s="439"/>
      <c r="C24" s="439"/>
      <c r="D24" s="439"/>
      <c r="E24" s="439"/>
      <c r="F24" s="439"/>
      <c r="G24" s="439"/>
      <c r="H24" s="439"/>
      <c r="I24" s="439"/>
      <c r="J24" s="439"/>
      <c r="K24" s="439"/>
      <c r="L24" s="439"/>
      <c r="M24" s="439"/>
      <c r="N24" s="439"/>
      <c r="O24" s="439"/>
      <c r="P24" s="439"/>
      <c r="Q24" s="515"/>
      <c r="R24" s="515"/>
      <c r="S24" s="515"/>
      <c r="T24" s="515"/>
      <c r="U24" s="515"/>
      <c r="V24" s="515"/>
      <c r="W24" s="515"/>
      <c r="X24" s="515"/>
      <c r="Y24" s="515"/>
      <c r="Z24" s="515"/>
      <c r="AA24" s="515"/>
      <c r="AB24" s="515"/>
      <c r="AC24" s="515"/>
      <c r="AD24" s="515"/>
      <c r="AE24" s="515"/>
      <c r="AF24" s="515"/>
      <c r="AG24" s="515"/>
      <c r="AH24" s="515"/>
      <c r="AI24" s="515"/>
      <c r="AJ24" s="515"/>
      <c r="AK24" s="515"/>
      <c r="AL24" s="515"/>
      <c r="AM24" s="515"/>
      <c r="AN24" s="515"/>
      <c r="AO24" s="515"/>
      <c r="AP24" s="515"/>
      <c r="AQ24" s="515"/>
      <c r="AR24" s="515"/>
      <c r="AS24" s="515"/>
      <c r="AT24" s="515"/>
      <c r="AU24" s="532">
        <f t="shared" si="0"/>
        <v>0</v>
      </c>
      <c r="AV24" s="532"/>
      <c r="AW24" s="532"/>
      <c r="AX24" s="532"/>
      <c r="AY24" s="532"/>
      <c r="AZ24" s="532"/>
      <c r="BA24" s="532"/>
      <c r="BB24" s="532"/>
      <c r="BC24" s="532"/>
      <c r="BD24" s="532"/>
      <c r="BE24" s="532"/>
      <c r="BF24" s="532"/>
      <c r="BG24" s="532"/>
      <c r="BH24" s="532"/>
      <c r="BI24" s="532"/>
      <c r="BJ24" s="529"/>
      <c r="BK24" s="529"/>
      <c r="BL24" s="529"/>
      <c r="BM24" s="529"/>
      <c r="BN24" s="529"/>
      <c r="BO24" s="529"/>
      <c r="BP24" s="529"/>
      <c r="BQ24" s="529"/>
      <c r="BR24" s="529"/>
      <c r="BS24" s="529"/>
      <c r="BT24" s="529"/>
      <c r="BU24" s="529"/>
      <c r="BV24" s="529"/>
      <c r="BW24" s="529"/>
      <c r="BX24" s="529"/>
      <c r="BY24" s="529"/>
    </row>
    <row r="25" spans="1:77" s="30" customFormat="1" ht="30" customHeight="1" x14ac:dyDescent="0.2">
      <c r="A25" s="527" t="s">
        <v>37</v>
      </c>
      <c r="B25" s="528"/>
      <c r="C25" s="528"/>
      <c r="D25" s="528"/>
      <c r="E25" s="528"/>
      <c r="F25" s="528"/>
      <c r="G25" s="528"/>
      <c r="H25" s="528"/>
      <c r="I25" s="528"/>
      <c r="J25" s="528"/>
      <c r="K25" s="528"/>
      <c r="L25" s="528"/>
      <c r="M25" s="528"/>
      <c r="N25" s="528"/>
      <c r="O25" s="528"/>
      <c r="P25" s="528"/>
      <c r="Q25" s="530">
        <f>Q21+Q22-Q23+Q24</f>
        <v>0</v>
      </c>
      <c r="R25" s="530"/>
      <c r="S25" s="530"/>
      <c r="T25" s="530"/>
      <c r="U25" s="530"/>
      <c r="V25" s="530"/>
      <c r="W25" s="530"/>
      <c r="X25" s="530"/>
      <c r="Y25" s="530"/>
      <c r="Z25" s="530"/>
      <c r="AA25" s="530"/>
      <c r="AB25" s="530"/>
      <c r="AC25" s="530"/>
      <c r="AD25" s="530"/>
      <c r="AE25" s="530"/>
      <c r="AF25" s="530">
        <f>AF21+AF22-AF23+AF24</f>
        <v>0</v>
      </c>
      <c r="AG25" s="530"/>
      <c r="AH25" s="530"/>
      <c r="AI25" s="530"/>
      <c r="AJ25" s="530"/>
      <c r="AK25" s="530"/>
      <c r="AL25" s="530"/>
      <c r="AM25" s="530"/>
      <c r="AN25" s="530"/>
      <c r="AO25" s="530"/>
      <c r="AP25" s="530"/>
      <c r="AQ25" s="530"/>
      <c r="AR25" s="530"/>
      <c r="AS25" s="530"/>
      <c r="AT25" s="530"/>
      <c r="AU25" s="530">
        <f>AU21+AU22-AU23+AU24</f>
        <v>0</v>
      </c>
      <c r="AV25" s="530"/>
      <c r="AW25" s="530"/>
      <c r="AX25" s="530"/>
      <c r="AY25" s="530"/>
      <c r="AZ25" s="530"/>
      <c r="BA25" s="530"/>
      <c r="BB25" s="530"/>
      <c r="BC25" s="530"/>
      <c r="BD25" s="530"/>
      <c r="BE25" s="530"/>
      <c r="BF25" s="530"/>
      <c r="BG25" s="530"/>
      <c r="BH25" s="530"/>
      <c r="BI25" s="530"/>
      <c r="BJ25" s="529"/>
      <c r="BK25" s="529"/>
      <c r="BL25" s="529"/>
      <c r="BM25" s="529"/>
      <c r="BN25" s="529"/>
      <c r="BO25" s="529"/>
      <c r="BP25" s="529"/>
      <c r="BQ25" s="529"/>
      <c r="BR25" s="529"/>
      <c r="BS25" s="529"/>
      <c r="BT25" s="529"/>
      <c r="BU25" s="529"/>
      <c r="BV25" s="529"/>
      <c r="BW25" s="529"/>
      <c r="BX25" s="529"/>
      <c r="BY25" s="529"/>
    </row>
    <row r="26" spans="1:77" ht="20.25" customHeight="1" x14ac:dyDescent="0.2">
      <c r="A26" s="153"/>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36"/>
      <c r="BH26" s="36"/>
      <c r="BI26" s="36"/>
      <c r="BJ26" s="36"/>
      <c r="BK26" s="36"/>
      <c r="BL26" s="36"/>
      <c r="BM26" s="36"/>
      <c r="BN26" s="36"/>
      <c r="BO26" s="36"/>
      <c r="BP26" s="36"/>
      <c r="BQ26" s="36"/>
      <c r="BR26" s="36"/>
      <c r="BS26" s="36"/>
      <c r="BT26" s="36"/>
      <c r="BU26" s="36"/>
      <c r="BV26" s="36"/>
      <c r="BW26" s="36"/>
      <c r="BX26" s="36"/>
      <c r="BY26" s="36"/>
    </row>
    <row r="27" spans="1:77" ht="15.75" customHeight="1" x14ac:dyDescent="0.2">
      <c r="A27" s="37"/>
      <c r="B27" s="37"/>
      <c r="C27" s="37"/>
      <c r="D27" s="37"/>
      <c r="E27" s="37"/>
      <c r="F27" s="37"/>
      <c r="G27" s="37"/>
      <c r="H27" s="37"/>
      <c r="I27" s="37"/>
      <c r="J27" s="37"/>
      <c r="K27" s="37"/>
      <c r="L27" s="37"/>
      <c r="M27" s="37"/>
      <c r="N27" s="37"/>
      <c r="O27" s="37"/>
      <c r="P27" s="37"/>
      <c r="Q27" s="37"/>
      <c r="R27" s="37"/>
      <c r="S27" s="37"/>
      <c r="T27" s="37"/>
      <c r="U27" s="37"/>
      <c r="V27" s="37"/>
      <c r="W27" s="37"/>
      <c r="X27" s="153"/>
      <c r="Y27" s="153"/>
      <c r="Z27" s="153"/>
      <c r="AA27" s="153"/>
      <c r="AB27" s="153"/>
      <c r="AC27" s="153"/>
      <c r="AD27" s="153"/>
      <c r="AE27" s="153"/>
      <c r="AF27" s="153"/>
      <c r="AG27" s="153"/>
      <c r="AH27" s="154"/>
      <c r="AI27" s="154"/>
      <c r="AJ27" s="154"/>
      <c r="AK27" s="154"/>
      <c r="AL27" s="154"/>
      <c r="AM27" s="154"/>
      <c r="AN27" s="154"/>
      <c r="AO27" s="154"/>
      <c r="AP27" s="154"/>
      <c r="AQ27" s="154"/>
      <c r="AR27" s="155"/>
      <c r="AS27" s="155"/>
      <c r="AT27" s="155"/>
      <c r="AU27" s="155"/>
      <c r="AV27" s="155"/>
      <c r="AW27" s="155"/>
      <c r="AX27" s="155"/>
      <c r="AY27" s="155"/>
      <c r="AZ27" s="155"/>
      <c r="BA27" s="155"/>
      <c r="BB27" s="155"/>
      <c r="BC27" s="155"/>
      <c r="BD27" s="156"/>
      <c r="BE27" s="156"/>
      <c r="BF27" s="156"/>
      <c r="BG27" s="156"/>
      <c r="BH27" s="156"/>
      <c r="BI27" s="156"/>
      <c r="BJ27" s="156"/>
      <c r="BK27" s="156"/>
      <c r="BL27" s="156"/>
      <c r="BM27" s="156"/>
      <c r="BN27" s="156"/>
      <c r="BO27" s="156"/>
      <c r="BP27" s="157"/>
      <c r="BQ27" s="157"/>
      <c r="BR27" s="157"/>
      <c r="BS27" s="157"/>
      <c r="BT27" s="157"/>
      <c r="BU27" s="157"/>
      <c r="BV27" s="157"/>
      <c r="BW27" s="157"/>
      <c r="BX27" s="157"/>
      <c r="BY27" s="157"/>
    </row>
    <row r="28" spans="1:77" x14ac:dyDescent="0.2">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3" t="s">
        <v>36</v>
      </c>
    </row>
    <row r="29" spans="1:77" ht="17.25" customHeight="1" x14ac:dyDescent="0.2">
      <c r="A29" s="414" t="s">
        <v>34</v>
      </c>
      <c r="B29" s="415"/>
      <c r="C29" s="415"/>
      <c r="D29" s="415"/>
      <c r="E29" s="415"/>
      <c r="F29" s="415"/>
      <c r="G29" s="415"/>
      <c r="H29" s="415"/>
      <c r="I29" s="415"/>
      <c r="J29" s="415"/>
      <c r="K29" s="415"/>
      <c r="L29" s="415"/>
      <c r="M29" s="416"/>
      <c r="N29" s="143"/>
      <c r="O29" s="143"/>
      <c r="P29" s="143"/>
      <c r="Q29" s="414" t="s">
        <v>13</v>
      </c>
      <c r="R29" s="415"/>
      <c r="S29" s="415"/>
      <c r="T29" s="415"/>
      <c r="U29" s="415"/>
      <c r="V29" s="415"/>
      <c r="W29" s="415"/>
      <c r="X29" s="415"/>
      <c r="Y29" s="415"/>
      <c r="Z29" s="415"/>
      <c r="AA29" s="415"/>
      <c r="AB29" s="415"/>
      <c r="AC29" s="416"/>
      <c r="AJ29" s="280" t="s">
        <v>16</v>
      </c>
      <c r="AK29" s="280"/>
      <c r="AL29" s="280"/>
      <c r="AM29" s="280"/>
      <c r="AN29" s="280"/>
      <c r="AO29" s="280"/>
      <c r="AP29" s="280"/>
      <c r="AQ29" s="280"/>
      <c r="AR29" s="280"/>
      <c r="AS29" s="280"/>
      <c r="AT29" s="280"/>
      <c r="AU29" s="280"/>
      <c r="AV29" s="280"/>
      <c r="AW29" s="280"/>
      <c r="AX29" s="280" t="s">
        <v>17</v>
      </c>
      <c r="AY29" s="280"/>
      <c r="AZ29" s="280"/>
      <c r="BA29" s="280"/>
      <c r="BB29" s="280"/>
      <c r="BC29" s="280"/>
      <c r="BD29" s="280"/>
      <c r="BE29" s="280"/>
      <c r="BF29" s="280"/>
      <c r="BG29" s="280"/>
      <c r="BH29" s="280"/>
      <c r="BI29" s="280"/>
      <c r="BJ29" s="280"/>
      <c r="BK29" s="280"/>
      <c r="BL29" s="280" t="s">
        <v>18</v>
      </c>
      <c r="BM29" s="280"/>
      <c r="BN29" s="280"/>
      <c r="BO29" s="280"/>
      <c r="BP29" s="280"/>
      <c r="BQ29" s="280"/>
      <c r="BR29" s="280"/>
      <c r="BS29" s="280"/>
      <c r="BT29" s="280"/>
      <c r="BU29" s="280"/>
      <c r="BV29" s="280"/>
      <c r="BW29" s="280"/>
      <c r="BX29" s="280"/>
      <c r="BY29" s="280"/>
    </row>
    <row r="30" spans="1:77" ht="6" customHeight="1" x14ac:dyDescent="0.2">
      <c r="A30" s="417"/>
      <c r="B30" s="418"/>
      <c r="C30" s="418"/>
      <c r="D30" s="418"/>
      <c r="E30" s="418"/>
      <c r="F30" s="418"/>
      <c r="G30" s="418"/>
      <c r="H30" s="418"/>
      <c r="I30" s="418"/>
      <c r="J30" s="418"/>
      <c r="K30" s="418"/>
      <c r="L30" s="418"/>
      <c r="M30" s="419"/>
      <c r="Q30" s="417"/>
      <c r="R30" s="418"/>
      <c r="S30" s="418"/>
      <c r="T30" s="418"/>
      <c r="U30" s="418"/>
      <c r="V30" s="418"/>
      <c r="W30" s="418"/>
      <c r="X30" s="418"/>
      <c r="Y30" s="418"/>
      <c r="Z30" s="418"/>
      <c r="AA30" s="418"/>
      <c r="AB30" s="418"/>
      <c r="AC30" s="419"/>
      <c r="AJ30" s="411"/>
      <c r="AK30" s="411"/>
      <c r="AL30" s="411"/>
      <c r="AM30" s="411"/>
      <c r="AN30" s="411"/>
      <c r="AO30" s="411"/>
      <c r="AP30" s="411"/>
      <c r="AQ30" s="411"/>
      <c r="AR30" s="411"/>
      <c r="AS30" s="411"/>
      <c r="AT30" s="411"/>
      <c r="AU30" s="411"/>
      <c r="AV30" s="411"/>
      <c r="AW30" s="411"/>
      <c r="AX30" s="411"/>
      <c r="AY30" s="411"/>
      <c r="AZ30" s="411"/>
      <c r="BA30" s="411"/>
      <c r="BB30" s="411"/>
      <c r="BC30" s="411"/>
      <c r="BD30" s="411"/>
      <c r="BE30" s="411"/>
      <c r="BF30" s="411"/>
      <c r="BG30" s="411"/>
      <c r="BH30" s="411"/>
      <c r="BI30" s="411"/>
      <c r="BJ30" s="411"/>
      <c r="BK30" s="411"/>
      <c r="BL30" s="411"/>
      <c r="BM30" s="411"/>
      <c r="BN30" s="411"/>
      <c r="BO30" s="411"/>
      <c r="BP30" s="411"/>
      <c r="BQ30" s="411"/>
      <c r="BR30" s="411"/>
      <c r="BS30" s="411"/>
      <c r="BT30" s="411"/>
      <c r="BU30" s="411"/>
      <c r="BV30" s="411"/>
      <c r="BW30" s="411"/>
      <c r="BX30" s="411"/>
      <c r="BY30" s="411"/>
    </row>
    <row r="31" spans="1:77" ht="22.5" customHeight="1" x14ac:dyDescent="0.2">
      <c r="A31" s="421"/>
      <c r="B31" s="422"/>
      <c r="C31" s="422"/>
      <c r="D31" s="422"/>
      <c r="E31" s="422"/>
      <c r="F31" s="422"/>
      <c r="G31" s="422"/>
      <c r="H31" s="422"/>
      <c r="I31" s="422"/>
      <c r="J31" s="422"/>
      <c r="K31" s="422"/>
      <c r="L31" s="422"/>
      <c r="M31" s="423"/>
      <c r="N31" s="143"/>
      <c r="O31" s="143"/>
      <c r="P31" s="143"/>
      <c r="Q31" s="421"/>
      <c r="R31" s="422"/>
      <c r="S31" s="422"/>
      <c r="T31" s="422"/>
      <c r="U31" s="422"/>
      <c r="V31" s="422"/>
      <c r="W31" s="422"/>
      <c r="X31" s="422"/>
      <c r="Y31" s="422"/>
      <c r="Z31" s="422"/>
      <c r="AA31" s="422"/>
      <c r="AB31" s="422"/>
      <c r="AC31" s="423"/>
      <c r="AJ31" s="411"/>
      <c r="AK31" s="411"/>
      <c r="AL31" s="411"/>
      <c r="AM31" s="411"/>
      <c r="AN31" s="411"/>
      <c r="AO31" s="411"/>
      <c r="AP31" s="411"/>
      <c r="AQ31" s="411"/>
      <c r="AR31" s="411"/>
      <c r="AS31" s="411"/>
      <c r="AT31" s="411"/>
      <c r="AU31" s="411"/>
      <c r="AV31" s="411"/>
      <c r="AW31" s="411"/>
      <c r="AX31" s="411"/>
      <c r="AY31" s="411"/>
      <c r="AZ31" s="411"/>
      <c r="BA31" s="411"/>
      <c r="BB31" s="411"/>
      <c r="BC31" s="411"/>
      <c r="BD31" s="411"/>
      <c r="BE31" s="411"/>
      <c r="BF31" s="411"/>
      <c r="BG31" s="411"/>
      <c r="BH31" s="411"/>
      <c r="BI31" s="411"/>
      <c r="BJ31" s="411"/>
      <c r="BK31" s="411"/>
      <c r="BL31" s="411"/>
      <c r="BM31" s="411"/>
      <c r="BN31" s="411"/>
      <c r="BO31" s="411"/>
      <c r="BP31" s="411"/>
      <c r="BQ31" s="411"/>
      <c r="BR31" s="411"/>
      <c r="BS31" s="411"/>
      <c r="BT31" s="411"/>
      <c r="BU31" s="411"/>
      <c r="BV31" s="411"/>
      <c r="BW31" s="411"/>
      <c r="BX31" s="411"/>
      <c r="BY31" s="411"/>
    </row>
    <row r="32" spans="1:77" ht="22.5" customHeight="1" x14ac:dyDescent="0.2">
      <c r="AJ32" s="411"/>
      <c r="AK32" s="411"/>
      <c r="AL32" s="411"/>
      <c r="AM32" s="411"/>
      <c r="AN32" s="411"/>
      <c r="AO32" s="411"/>
      <c r="AP32" s="411"/>
      <c r="AQ32" s="411"/>
      <c r="AR32" s="411"/>
      <c r="AS32" s="411"/>
      <c r="AT32" s="411"/>
      <c r="AU32" s="411"/>
      <c r="AV32" s="411"/>
      <c r="AW32" s="411"/>
      <c r="AX32" s="411"/>
      <c r="AY32" s="411"/>
      <c r="AZ32" s="411"/>
      <c r="BA32" s="411"/>
      <c r="BB32" s="411"/>
      <c r="BC32" s="411"/>
      <c r="BD32" s="411"/>
      <c r="BE32" s="411"/>
      <c r="BF32" s="411"/>
      <c r="BG32" s="411"/>
      <c r="BH32" s="411"/>
      <c r="BI32" s="411"/>
      <c r="BJ32" s="411"/>
      <c r="BK32" s="411"/>
      <c r="BL32" s="411"/>
      <c r="BM32" s="411"/>
      <c r="BN32" s="411"/>
      <c r="BO32" s="411"/>
      <c r="BP32" s="411"/>
      <c r="BQ32" s="411"/>
      <c r="BR32" s="411"/>
      <c r="BS32" s="411"/>
      <c r="BT32" s="411"/>
      <c r="BU32" s="411"/>
      <c r="BV32" s="411"/>
      <c r="BW32" s="411"/>
      <c r="BX32" s="411"/>
      <c r="BY32" s="411"/>
    </row>
    <row r="33" spans="1:77" ht="20.25" customHeight="1" x14ac:dyDescent="0.2">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row>
    <row r="34" spans="1:77" ht="20.25" customHeight="1" x14ac:dyDescent="0.2">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0"/>
      <c r="BQ34" s="40"/>
      <c r="BR34" s="40"/>
      <c r="BS34" s="40"/>
      <c r="BT34" s="40"/>
      <c r="BU34" s="40"/>
      <c r="BV34" s="40"/>
      <c r="BW34" s="40"/>
      <c r="BX34" s="40"/>
      <c r="BY34" s="40"/>
    </row>
    <row r="35" spans="1:77" ht="20.25" customHeight="1" x14ac:dyDescent="0.2">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40"/>
      <c r="BE35" s="40"/>
      <c r="BF35" s="40"/>
      <c r="BG35" s="40"/>
      <c r="BH35" s="40"/>
      <c r="BI35" s="40"/>
      <c r="BJ35" s="40"/>
      <c r="BK35" s="40"/>
      <c r="BL35" s="40"/>
      <c r="BM35" s="40"/>
      <c r="BN35" s="40"/>
      <c r="BO35" s="40"/>
      <c r="BP35" s="41"/>
      <c r="BQ35" s="41"/>
      <c r="BR35" s="41"/>
      <c r="BS35" s="41"/>
      <c r="BT35" s="41"/>
      <c r="BU35" s="41"/>
      <c r="BV35" s="41"/>
      <c r="BW35" s="41"/>
      <c r="BX35" s="41"/>
      <c r="BY35" s="41"/>
    </row>
    <row r="36" spans="1:77" ht="20.25" customHeight="1" x14ac:dyDescent="0.2">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40"/>
      <c r="BE36" s="40"/>
      <c r="BF36" s="40"/>
      <c r="BG36" s="40"/>
      <c r="BH36" s="40"/>
      <c r="BI36" s="40"/>
      <c r="BJ36" s="40"/>
      <c r="BK36" s="40"/>
      <c r="BL36" s="40"/>
      <c r="BM36" s="40"/>
      <c r="BN36" s="40"/>
      <c r="BO36" s="40"/>
      <c r="BP36" s="41"/>
      <c r="BQ36" s="41"/>
      <c r="BR36" s="41"/>
      <c r="BS36" s="41"/>
      <c r="BT36" s="41"/>
      <c r="BU36" s="41"/>
      <c r="BV36" s="41"/>
      <c r="BW36" s="41"/>
      <c r="BX36" s="41"/>
      <c r="BY36" s="41"/>
    </row>
    <row r="37" spans="1:77" ht="20.25" customHeight="1" x14ac:dyDescent="0.2">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40"/>
      <c r="BE37" s="40"/>
      <c r="BF37" s="40"/>
      <c r="BG37" s="40"/>
      <c r="BH37" s="40"/>
      <c r="BI37" s="40"/>
      <c r="BJ37" s="40"/>
      <c r="BK37" s="40"/>
      <c r="BL37" s="40"/>
      <c r="BM37" s="40"/>
      <c r="BN37" s="40"/>
      <c r="BO37" s="40"/>
      <c r="BP37" s="41"/>
      <c r="BQ37" s="41"/>
      <c r="BR37" s="41"/>
      <c r="BS37" s="41"/>
      <c r="BT37" s="41"/>
      <c r="BU37" s="41"/>
      <c r="BV37" s="41"/>
      <c r="BW37" s="41"/>
      <c r="BX37" s="41"/>
      <c r="BY37" s="41"/>
    </row>
    <row r="38" spans="1:77" ht="20.25" customHeight="1" x14ac:dyDescent="0.2">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40"/>
      <c r="BE38" s="40"/>
      <c r="BF38" s="40"/>
      <c r="BG38" s="40"/>
      <c r="BH38" s="40"/>
      <c r="BI38" s="40"/>
      <c r="BJ38" s="40"/>
      <c r="BK38" s="40"/>
      <c r="BL38" s="40"/>
      <c r="BM38" s="40"/>
      <c r="BN38" s="40"/>
      <c r="BO38" s="40"/>
      <c r="BP38" s="41"/>
      <c r="BQ38" s="41"/>
      <c r="BR38" s="41"/>
      <c r="BS38" s="41"/>
      <c r="BT38" s="41"/>
      <c r="BU38" s="41"/>
      <c r="BV38" s="41"/>
      <c r="BW38" s="41"/>
      <c r="BX38" s="41"/>
      <c r="BY38" s="41"/>
    </row>
    <row r="39" spans="1:77" ht="20.25" customHeight="1" x14ac:dyDescent="0.2">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40"/>
      <c r="BE39" s="40"/>
      <c r="BF39" s="40"/>
      <c r="BG39" s="40"/>
      <c r="BH39" s="40"/>
      <c r="BI39" s="40"/>
      <c r="BJ39" s="40"/>
      <c r="BK39" s="40"/>
      <c r="BL39" s="40"/>
      <c r="BM39" s="40"/>
      <c r="BN39" s="40"/>
      <c r="BO39" s="40"/>
      <c r="BP39" s="41"/>
      <c r="BQ39" s="41"/>
      <c r="BR39" s="41"/>
      <c r="BS39" s="41"/>
      <c r="BT39" s="41"/>
      <c r="BU39" s="41"/>
      <c r="BV39" s="41"/>
      <c r="BW39" s="41"/>
      <c r="BX39" s="41"/>
      <c r="BY39" s="41"/>
    </row>
    <row r="40" spans="1:77" ht="20.25" customHeight="1" x14ac:dyDescent="0.2">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40"/>
      <c r="BE40" s="40"/>
      <c r="BF40" s="40"/>
      <c r="BG40" s="40"/>
      <c r="BH40" s="40"/>
      <c r="BI40" s="40"/>
      <c r="BJ40" s="40"/>
      <c r="BK40" s="40"/>
      <c r="BL40" s="40"/>
      <c r="BM40" s="40"/>
      <c r="BN40" s="40"/>
      <c r="BO40" s="40"/>
      <c r="BP40" s="41"/>
      <c r="BQ40" s="41"/>
      <c r="BR40" s="41"/>
      <c r="BS40" s="41"/>
      <c r="BT40" s="41"/>
      <c r="BU40" s="41"/>
      <c r="BV40" s="41"/>
      <c r="BW40" s="41"/>
      <c r="BX40" s="41"/>
      <c r="BY40" s="41"/>
    </row>
    <row r="41" spans="1:77" ht="20.25" customHeight="1" x14ac:dyDescent="0.2">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40"/>
      <c r="BE41" s="40"/>
      <c r="BF41" s="40"/>
      <c r="BG41" s="40"/>
      <c r="BH41" s="40"/>
      <c r="BI41" s="40"/>
      <c r="BJ41" s="40"/>
      <c r="BK41" s="40"/>
      <c r="BL41" s="40"/>
      <c r="BM41" s="40"/>
      <c r="BN41" s="40"/>
      <c r="BO41" s="40"/>
      <c r="BP41" s="41"/>
      <c r="BQ41" s="41"/>
      <c r="BR41" s="41"/>
      <c r="BS41" s="41"/>
      <c r="BT41" s="41"/>
      <c r="BU41" s="41"/>
      <c r="BV41" s="41"/>
      <c r="BW41" s="41"/>
      <c r="BX41" s="41"/>
      <c r="BY41" s="41"/>
    </row>
    <row r="42" spans="1:77" ht="20.25" customHeight="1" x14ac:dyDescent="0.2">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40"/>
      <c r="BE42" s="40"/>
      <c r="BF42" s="40"/>
      <c r="BG42" s="40"/>
      <c r="BH42" s="40"/>
      <c r="BI42" s="40"/>
      <c r="BJ42" s="40"/>
      <c r="BK42" s="40"/>
      <c r="BL42" s="40"/>
      <c r="BM42" s="40"/>
      <c r="BN42" s="40"/>
      <c r="BO42" s="40"/>
      <c r="BP42" s="41"/>
      <c r="BQ42" s="41"/>
      <c r="BR42" s="41"/>
      <c r="BS42" s="41"/>
      <c r="BT42" s="41"/>
      <c r="BU42" s="41"/>
      <c r="BV42" s="41"/>
      <c r="BW42" s="41"/>
      <c r="BX42" s="41"/>
      <c r="BY42" s="41"/>
    </row>
    <row r="43" spans="1:77" ht="20.25" customHeight="1" x14ac:dyDescent="0.2">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40"/>
      <c r="BE43" s="40"/>
      <c r="BF43" s="40"/>
      <c r="BG43" s="40"/>
      <c r="BH43" s="40"/>
      <c r="BI43" s="40"/>
      <c r="BJ43" s="40"/>
      <c r="BK43" s="40"/>
      <c r="BL43" s="40"/>
      <c r="BM43" s="40"/>
      <c r="BN43" s="40"/>
      <c r="BO43" s="40"/>
      <c r="BP43" s="41"/>
      <c r="BQ43" s="41"/>
      <c r="BR43" s="41"/>
      <c r="BS43" s="41"/>
      <c r="BT43" s="41"/>
      <c r="BU43" s="41"/>
      <c r="BV43" s="41"/>
      <c r="BW43" s="41"/>
      <c r="BX43" s="41"/>
      <c r="BY43" s="41"/>
    </row>
    <row r="44" spans="1:77" ht="20.25" customHeight="1" x14ac:dyDescent="0.2">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40"/>
      <c r="BE44" s="40"/>
      <c r="BF44" s="40"/>
      <c r="BG44" s="40"/>
      <c r="BH44" s="40"/>
      <c r="BI44" s="40"/>
      <c r="BJ44" s="40"/>
      <c r="BK44" s="40"/>
      <c r="BL44" s="40"/>
      <c r="BM44" s="40"/>
      <c r="BN44" s="40"/>
      <c r="BO44" s="40"/>
      <c r="BP44" s="41"/>
      <c r="BQ44" s="41"/>
      <c r="BR44" s="41"/>
      <c r="BS44" s="41"/>
      <c r="BT44" s="41"/>
      <c r="BU44" s="41"/>
      <c r="BV44" s="41"/>
      <c r="BW44" s="41"/>
      <c r="BX44" s="41"/>
      <c r="BY44" s="41"/>
    </row>
    <row r="45" spans="1:77" ht="20.25" customHeight="1" x14ac:dyDescent="0.2">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40"/>
      <c r="BE45" s="40"/>
      <c r="BF45" s="40"/>
      <c r="BG45" s="40"/>
      <c r="BH45" s="40"/>
      <c r="BI45" s="40"/>
      <c r="BJ45" s="40"/>
      <c r="BK45" s="40"/>
      <c r="BL45" s="40"/>
      <c r="BM45" s="40"/>
      <c r="BN45" s="40"/>
      <c r="BO45" s="40"/>
      <c r="BP45" s="41"/>
      <c r="BQ45" s="41"/>
      <c r="BR45" s="41"/>
      <c r="BS45" s="41"/>
      <c r="BT45" s="41"/>
      <c r="BU45" s="41"/>
      <c r="BV45" s="41"/>
      <c r="BW45" s="41"/>
      <c r="BX45" s="41"/>
      <c r="BY45" s="41"/>
    </row>
  </sheetData>
  <sheetProtection sheet="1" objects="1" scenarios="1"/>
  <mergeCells count="78">
    <mergeCell ref="BL29:BY29"/>
    <mergeCell ref="AJ29:AW29"/>
    <mergeCell ref="AX29:BK29"/>
    <mergeCell ref="BW10:BY11"/>
    <mergeCell ref="BM10:BU11"/>
    <mergeCell ref="BA10:BL11"/>
    <mergeCell ref="BM13:BY13"/>
    <mergeCell ref="BA13:BL13"/>
    <mergeCell ref="BJ21:BY21"/>
    <mergeCell ref="AF19:AT19"/>
    <mergeCell ref="BG15:BH15"/>
    <mergeCell ref="BV10:BV11"/>
    <mergeCell ref="AF20:AT20"/>
    <mergeCell ref="AU19:BI19"/>
    <mergeCell ref="AU20:BI20"/>
    <mergeCell ref="AF21:AT21"/>
    <mergeCell ref="AJ30:AP32"/>
    <mergeCell ref="AQ30:AW32"/>
    <mergeCell ref="AX30:BD32"/>
    <mergeCell ref="BE30:BK32"/>
    <mergeCell ref="BL30:BR32"/>
    <mergeCell ref="J22:L22"/>
    <mergeCell ref="BQ1:BY1"/>
    <mergeCell ref="BS30:BY32"/>
    <mergeCell ref="BJ19:BY20"/>
    <mergeCell ref="A18:P18"/>
    <mergeCell ref="Q18:AE18"/>
    <mergeCell ref="A29:M30"/>
    <mergeCell ref="A31:M31"/>
    <mergeCell ref="Q29:AC30"/>
    <mergeCell ref="Q31:AC31"/>
    <mergeCell ref="AF23:AT23"/>
    <mergeCell ref="AF24:AT24"/>
    <mergeCell ref="AF25:AT25"/>
    <mergeCell ref="AU21:BI21"/>
    <mergeCell ref="AW15:BF15"/>
    <mergeCell ref="BI15:BY15"/>
    <mergeCell ref="Q22:AE22"/>
    <mergeCell ref="A25:P25"/>
    <mergeCell ref="BJ23:BY25"/>
    <mergeCell ref="A24:P24"/>
    <mergeCell ref="A23:P23"/>
    <mergeCell ref="Q25:AE25"/>
    <mergeCell ref="Q24:AE24"/>
    <mergeCell ref="Q23:AE23"/>
    <mergeCell ref="AU22:BI22"/>
    <mergeCell ref="AU23:BI23"/>
    <mergeCell ref="AU24:BI24"/>
    <mergeCell ref="AU25:BI25"/>
    <mergeCell ref="BJ22:BY22"/>
    <mergeCell ref="AF22:AT22"/>
    <mergeCell ref="M22:P22"/>
    <mergeCell ref="A22:I22"/>
    <mergeCell ref="A21:P21"/>
    <mergeCell ref="A3:T3"/>
    <mergeCell ref="A20:I20"/>
    <mergeCell ref="J20:L20"/>
    <mergeCell ref="M20:P20"/>
    <mergeCell ref="A5:AE5"/>
    <mergeCell ref="Q21:AE21"/>
    <mergeCell ref="A16:L16"/>
    <mergeCell ref="M16:AH16"/>
    <mergeCell ref="Z1:BA1"/>
    <mergeCell ref="A19:P19"/>
    <mergeCell ref="Q20:AE20"/>
    <mergeCell ref="Q19:AE19"/>
    <mergeCell ref="AF5:AL5"/>
    <mergeCell ref="AU18:BI18"/>
    <mergeCell ref="AW8:BW8"/>
    <mergeCell ref="AW5:BY5"/>
    <mergeCell ref="AW6:BY6"/>
    <mergeCell ref="BF1:BP1"/>
    <mergeCell ref="BU3:BW3"/>
    <mergeCell ref="BJ3:BM3"/>
    <mergeCell ref="AF18:AT18"/>
    <mergeCell ref="BP3:BR3"/>
    <mergeCell ref="AW7:BW7"/>
    <mergeCell ref="BJ18:BY18"/>
  </mergeCells>
  <phoneticPr fontId="3"/>
  <conditionalFormatting sqref="BP34:BP40 A34:A40 A26:A29 A18:A19 A31:A32 A21:A22">
    <cfRule type="cellIs" dxfId="5" priority="30" operator="equal">
      <formula>0</formula>
    </cfRule>
  </conditionalFormatting>
  <conditionalFormatting sqref="BP41:BP44 A41:A44">
    <cfRule type="cellIs" dxfId="4" priority="27" operator="equal">
      <formula>0</formula>
    </cfRule>
  </conditionalFormatting>
  <conditionalFormatting sqref="A45 BP45">
    <cfRule type="cellIs" dxfId="3" priority="26" operator="equal">
      <formula>0</formula>
    </cfRule>
  </conditionalFormatting>
  <conditionalFormatting sqref="A23:A25">
    <cfRule type="cellIs" dxfId="2" priority="24" operator="equal">
      <formula>0</formula>
    </cfRule>
  </conditionalFormatting>
  <conditionalFormatting sqref="Q29 Q31">
    <cfRule type="cellIs" dxfId="1" priority="22" operator="equal">
      <formula>0</formula>
    </cfRule>
  </conditionalFormatting>
  <conditionalFormatting sqref="A20">
    <cfRule type="cellIs" dxfId="0" priority="2" operator="equal">
      <formula>0</formula>
    </cfRule>
  </conditionalFormatting>
  <printOptions horizontalCentered="1"/>
  <pageMargins left="0.59055118110236227" right="0.59055118110236227" top="0.98425196850393704" bottom="0.78740157480314965" header="0" footer="0.39370078740157483"/>
  <pageSetup paperSize="9" scale="88" orientation="portrait" blackAndWhite="1" cellComments="asDisplayed" r:id="rId1"/>
  <headerFooter alignWithMargins="0">
    <oddFooter>&amp;R&amp;"ＭＳ Ｐ明朝,標準"&amp;10 202301版</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D8C6F-F584-4A9B-8F3E-89205F8F49AD}">
  <sheetPr codeName="Sheet9">
    <tabColor rgb="FFFFFF00"/>
  </sheetPr>
  <dimension ref="A1:Y23"/>
  <sheetViews>
    <sheetView showGridLines="0" view="pageBreakPreview" zoomScaleNormal="100" zoomScaleSheetLayoutView="100" workbookViewId="0"/>
  </sheetViews>
  <sheetFormatPr defaultColWidth="3.6640625" defaultRowHeight="23.1" customHeight="1" x14ac:dyDescent="0.2"/>
  <cols>
    <col min="1" max="16384" width="3.6640625" style="102"/>
  </cols>
  <sheetData>
    <row r="1" spans="1:25" ht="23.1" customHeight="1" x14ac:dyDescent="0.2">
      <c r="A1" s="102" t="s">
        <v>139</v>
      </c>
    </row>
    <row r="2" spans="1:25" ht="23.1" customHeight="1" x14ac:dyDescent="0.2">
      <c r="Y2" s="103" t="s">
        <v>138</v>
      </c>
    </row>
    <row r="3" spans="1:25" ht="23.1" customHeight="1" x14ac:dyDescent="0.2">
      <c r="Y3" s="103" t="s">
        <v>137</v>
      </c>
    </row>
    <row r="4" spans="1:25" ht="32.25" customHeight="1" x14ac:dyDescent="0.2">
      <c r="Y4" s="103"/>
    </row>
    <row r="5" spans="1:25" ht="23.1" customHeight="1" x14ac:dyDescent="0.2">
      <c r="A5" s="539" t="s">
        <v>136</v>
      </c>
      <c r="B5" s="539"/>
      <c r="C5" s="539"/>
      <c r="D5" s="539"/>
      <c r="E5" s="539"/>
      <c r="F5" s="539"/>
      <c r="G5" s="539"/>
      <c r="H5" s="539"/>
      <c r="I5" s="539"/>
      <c r="J5" s="539"/>
      <c r="K5" s="539"/>
      <c r="L5" s="539"/>
      <c r="M5" s="539"/>
      <c r="N5" s="539"/>
      <c r="O5" s="539"/>
      <c r="P5" s="539"/>
      <c r="Q5" s="539"/>
      <c r="R5" s="539"/>
      <c r="S5" s="539"/>
      <c r="T5" s="539"/>
      <c r="U5" s="539"/>
      <c r="V5" s="539"/>
      <c r="W5" s="539"/>
      <c r="X5" s="539"/>
      <c r="Y5" s="539"/>
    </row>
    <row r="6" spans="1:25" ht="33" customHeight="1" x14ac:dyDescent="0.2"/>
    <row r="7" spans="1:25" ht="23.1" customHeight="1" x14ac:dyDescent="0.2">
      <c r="A7" s="104" t="s">
        <v>135</v>
      </c>
    </row>
    <row r="8" spans="1:25" ht="23.1" customHeight="1" x14ac:dyDescent="0.2">
      <c r="A8" s="104" t="s">
        <v>134</v>
      </c>
    </row>
    <row r="9" spans="1:25" ht="23.1" customHeight="1" x14ac:dyDescent="0.2">
      <c r="A9" s="104" t="s">
        <v>133</v>
      </c>
    </row>
    <row r="10" spans="1:25" ht="23.1" customHeight="1" x14ac:dyDescent="0.2">
      <c r="A10" s="104" t="s">
        <v>132</v>
      </c>
    </row>
    <row r="11" spans="1:25" ht="12.75" customHeight="1" x14ac:dyDescent="0.2">
      <c r="A11" s="104"/>
    </row>
    <row r="12" spans="1:25" ht="23.1" customHeight="1" x14ac:dyDescent="0.2">
      <c r="B12" s="102" t="s">
        <v>131</v>
      </c>
    </row>
    <row r="13" spans="1:25" ht="23.1" customHeight="1" x14ac:dyDescent="0.2">
      <c r="B13" s="102" t="s">
        <v>130</v>
      </c>
    </row>
    <row r="14" spans="1:25" ht="23.1" customHeight="1" x14ac:dyDescent="0.2">
      <c r="B14" s="102" t="s">
        <v>129</v>
      </c>
    </row>
    <row r="15" spans="1:25" ht="12.75" customHeight="1" x14ac:dyDescent="0.2"/>
    <row r="16" spans="1:25" ht="23.1" customHeight="1" x14ac:dyDescent="0.2">
      <c r="B16" s="102" t="s">
        <v>301</v>
      </c>
      <c r="C16" s="102" t="s">
        <v>303</v>
      </c>
    </row>
    <row r="17" spans="1:25" ht="23.1" customHeight="1" x14ac:dyDescent="0.2">
      <c r="B17" s="102" t="s">
        <v>302</v>
      </c>
    </row>
    <row r="19" spans="1:25" ht="23.1" customHeight="1" x14ac:dyDescent="0.2">
      <c r="A19" s="104" t="s">
        <v>128</v>
      </c>
    </row>
    <row r="20" spans="1:25" ht="23.1" customHeight="1" x14ac:dyDescent="0.2">
      <c r="A20" s="104" t="s">
        <v>127</v>
      </c>
    </row>
    <row r="21" spans="1:25" ht="23.1" customHeight="1" x14ac:dyDescent="0.2">
      <c r="A21" s="104" t="s">
        <v>126</v>
      </c>
    </row>
    <row r="23" spans="1:25" ht="23.1" customHeight="1" x14ac:dyDescent="0.2">
      <c r="Y23" s="103" t="s">
        <v>125</v>
      </c>
    </row>
  </sheetData>
  <sheetProtection sheet="1" objects="1" scenarios="1"/>
  <mergeCells count="1">
    <mergeCell ref="A5:Y5"/>
  </mergeCells>
  <phoneticPr fontId="3"/>
  <pageMargins left="0.59055118110236227" right="0.59055118110236227"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96D66-E325-4AFC-9DC1-D82022561773}">
  <sheetPr codeName="Sheet10">
    <tabColor rgb="FFFFFF00"/>
    <pageSetUpPr fitToPage="1"/>
  </sheetPr>
  <dimension ref="A1:AC44"/>
  <sheetViews>
    <sheetView showGridLines="0" view="pageBreakPreview" zoomScaleNormal="100" zoomScaleSheetLayoutView="100" workbookViewId="0">
      <selection activeCell="B21" sqref="B21:E22"/>
    </sheetView>
  </sheetViews>
  <sheetFormatPr defaultColWidth="9" defaultRowHeight="13.2" x14ac:dyDescent="0.2"/>
  <cols>
    <col min="1" max="1" width="4" style="61" customWidth="1"/>
    <col min="2" max="2" width="4.33203125" style="61" customWidth="1"/>
    <col min="3" max="29" width="3.109375" style="61" customWidth="1"/>
    <col min="30" max="30" width="2.6640625" style="61" customWidth="1"/>
    <col min="31" max="16384" width="9" style="61"/>
  </cols>
  <sheetData>
    <row r="1" spans="1:29" ht="18.75" customHeight="1" x14ac:dyDescent="0.2">
      <c r="A1" s="59"/>
      <c r="B1" s="59"/>
      <c r="C1" s="59"/>
      <c r="D1" s="59"/>
      <c r="E1" s="59"/>
      <c r="F1" s="59"/>
      <c r="G1" s="59"/>
      <c r="H1" s="59"/>
      <c r="I1" s="59"/>
      <c r="J1" s="59"/>
      <c r="K1" s="59"/>
      <c r="L1" s="59"/>
      <c r="M1" s="59"/>
      <c r="N1" s="59"/>
      <c r="O1" s="59"/>
      <c r="P1" s="59"/>
      <c r="Q1" s="59"/>
      <c r="R1" s="59"/>
      <c r="S1" s="641" t="str">
        <f>入力シート!$F$3&amp;""</f>
        <v/>
      </c>
      <c r="T1" s="641"/>
      <c r="U1" s="641"/>
      <c r="V1" s="641"/>
      <c r="W1" s="60" t="s">
        <v>0</v>
      </c>
      <c r="X1" s="642" t="str">
        <f>入力シート!$I$3&amp;""</f>
        <v/>
      </c>
      <c r="Y1" s="642"/>
      <c r="Z1" s="60" t="s">
        <v>71</v>
      </c>
      <c r="AA1" s="642" t="str">
        <f>入力シート!$K$3&amp;""</f>
        <v/>
      </c>
      <c r="AB1" s="642"/>
      <c r="AC1" s="60" t="s">
        <v>2</v>
      </c>
    </row>
    <row r="2" spans="1:29" ht="18.75" customHeight="1" x14ac:dyDescent="0.2">
      <c r="A2" s="62" t="s">
        <v>47</v>
      </c>
      <c r="B2" s="63"/>
      <c r="C2" s="63"/>
      <c r="D2" s="63"/>
      <c r="E2" s="63"/>
      <c r="F2" s="63"/>
      <c r="G2" s="59"/>
      <c r="H2" s="59"/>
      <c r="I2" s="59"/>
      <c r="J2" s="59"/>
      <c r="K2" s="59"/>
      <c r="L2" s="59"/>
      <c r="M2" s="59"/>
      <c r="N2" s="64"/>
      <c r="O2" s="59"/>
      <c r="P2" s="59"/>
      <c r="Q2" s="59"/>
      <c r="R2" s="59"/>
      <c r="S2" s="59"/>
      <c r="T2" s="59"/>
      <c r="U2" s="59"/>
      <c r="V2" s="59"/>
      <c r="W2" s="59"/>
      <c r="X2" s="59"/>
      <c r="Y2" s="59"/>
      <c r="Z2" s="59"/>
      <c r="AA2" s="59"/>
      <c r="AB2" s="59"/>
      <c r="AC2" s="59"/>
    </row>
    <row r="3" spans="1:29" s="69" customFormat="1" ht="22.5" customHeight="1" x14ac:dyDescent="0.2">
      <c r="A3" s="65"/>
      <c r="B3" s="66" t="s">
        <v>72</v>
      </c>
      <c r="C3" s="66"/>
      <c r="D3" s="66"/>
      <c r="E3" s="66"/>
      <c r="F3" s="66"/>
      <c r="G3" s="66"/>
      <c r="H3" s="66"/>
      <c r="I3" s="66"/>
      <c r="J3" s="65"/>
      <c r="K3" s="65"/>
      <c r="L3" s="65"/>
      <c r="M3" s="67" t="str">
        <f>IF(入力シート!$F$4="新規","レ","")</f>
        <v/>
      </c>
      <c r="N3" s="643" t="s">
        <v>73</v>
      </c>
      <c r="O3" s="643"/>
      <c r="P3" s="68"/>
      <c r="Q3" s="65"/>
      <c r="R3" s="65"/>
      <c r="S3" s="65"/>
      <c r="T3" s="65"/>
      <c r="U3" s="65"/>
      <c r="V3" s="65"/>
      <c r="W3" s="65"/>
      <c r="X3" s="65"/>
      <c r="Y3" s="65"/>
      <c r="Z3" s="65"/>
      <c r="AA3" s="65"/>
      <c r="AB3" s="65"/>
      <c r="AC3" s="65"/>
    </row>
    <row r="4" spans="1:29" s="69" customFormat="1" ht="22.5" customHeight="1" x14ac:dyDescent="0.2">
      <c r="A4" s="65"/>
      <c r="B4" s="66"/>
      <c r="C4" s="66"/>
      <c r="D4" s="66"/>
      <c r="E4" s="66"/>
      <c r="F4" s="66"/>
      <c r="G4" s="66"/>
      <c r="H4" s="66"/>
      <c r="I4" s="66"/>
      <c r="J4" s="65"/>
      <c r="K4" s="65"/>
      <c r="L4" s="65"/>
      <c r="M4" s="67" t="str">
        <f>IF(入力シート!$F$4="変更","レ","")</f>
        <v/>
      </c>
      <c r="N4" s="644" t="s">
        <v>74</v>
      </c>
      <c r="O4" s="644"/>
      <c r="P4" s="68"/>
      <c r="Q4" s="645" t="s">
        <v>253</v>
      </c>
      <c r="R4" s="646"/>
      <c r="S4" s="646"/>
      <c r="T4" s="647"/>
      <c r="U4" s="70" t="str">
        <f>MID(入力シート!$F$5,1,1)</f>
        <v/>
      </c>
      <c r="V4" s="70" t="str">
        <f>MID(入力シート!$F$5,2,1)</f>
        <v/>
      </c>
      <c r="W4" s="70" t="str">
        <f>MID(入力シート!$F$5,3,1)</f>
        <v/>
      </c>
      <c r="X4" s="70" t="str">
        <f>MID(入力シート!$F$5,4,1)</f>
        <v/>
      </c>
      <c r="Y4" s="70" t="str">
        <f>MID(入力シート!$F$5,5,1)</f>
        <v/>
      </c>
      <c r="Z4" s="70" t="str">
        <f>MID(入力シート!$F$5,6,1)</f>
        <v/>
      </c>
      <c r="AA4" s="71" t="s">
        <v>75</v>
      </c>
      <c r="AB4" s="70" t="str">
        <f>MID(入力シート!$J$5,1,1)</f>
        <v/>
      </c>
      <c r="AC4" s="72" t="str">
        <f>MID(入力シート!$J$5,2,1)</f>
        <v/>
      </c>
    </row>
    <row r="5" spans="1:29" s="69" customFormat="1" x14ac:dyDescent="0.2">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row>
    <row r="6" spans="1:29" s="69" customFormat="1" x14ac:dyDescent="0.2">
      <c r="A6" s="73" t="s">
        <v>76</v>
      </c>
      <c r="B6" s="65" t="s">
        <v>77</v>
      </c>
      <c r="C6" s="65"/>
      <c r="D6" s="65"/>
      <c r="E6" s="65"/>
      <c r="F6" s="65"/>
      <c r="G6" s="65"/>
      <c r="H6" s="65"/>
      <c r="I6" s="65"/>
      <c r="J6" s="65"/>
      <c r="K6" s="65"/>
      <c r="L6" s="65"/>
      <c r="M6" s="65"/>
      <c r="N6" s="65"/>
      <c r="O6" s="65"/>
      <c r="P6" s="65"/>
      <c r="Q6" s="65"/>
      <c r="R6" s="65"/>
      <c r="S6" s="65"/>
      <c r="T6" s="65"/>
      <c r="U6" s="65"/>
      <c r="V6" s="65"/>
      <c r="W6" s="65"/>
      <c r="X6" s="65"/>
      <c r="Y6" s="65"/>
      <c r="Z6" s="65"/>
      <c r="AA6" s="65"/>
      <c r="AB6" s="65"/>
      <c r="AC6" s="65"/>
    </row>
    <row r="7" spans="1:29" s="69" customFormat="1" x14ac:dyDescent="0.2">
      <c r="A7" s="65"/>
      <c r="B7" s="65" t="s">
        <v>78</v>
      </c>
      <c r="C7" s="65"/>
      <c r="D7" s="65"/>
      <c r="E7" s="65"/>
      <c r="F7" s="65"/>
      <c r="G7" s="65"/>
      <c r="H7" s="65"/>
      <c r="I7" s="65"/>
      <c r="J7" s="65"/>
      <c r="K7" s="65"/>
      <c r="L7" s="65"/>
      <c r="M7" s="65"/>
      <c r="N7" s="65"/>
      <c r="O7" s="65"/>
      <c r="P7" s="65"/>
      <c r="Q7" s="65"/>
      <c r="R7" s="65"/>
      <c r="S7" s="65"/>
      <c r="T7" s="65"/>
      <c r="U7" s="65"/>
      <c r="V7" s="65"/>
      <c r="W7" s="65"/>
      <c r="X7" s="65"/>
      <c r="Y7" s="65"/>
      <c r="Z7" s="65"/>
      <c r="AA7" s="65"/>
      <c r="AB7" s="65"/>
      <c r="AC7" s="65"/>
    </row>
    <row r="8" spans="1:29" s="69" customFormat="1" x14ac:dyDescent="0.2">
      <c r="A8" s="73" t="s">
        <v>76</v>
      </c>
      <c r="B8" s="65" t="s">
        <v>79</v>
      </c>
      <c r="C8" s="65"/>
      <c r="D8" s="65"/>
      <c r="E8" s="65"/>
      <c r="F8" s="65"/>
      <c r="G8" s="65"/>
      <c r="H8" s="65"/>
      <c r="I8" s="65"/>
      <c r="J8" s="65"/>
      <c r="K8" s="65"/>
      <c r="L8" s="65"/>
      <c r="M8" s="65"/>
      <c r="N8" s="65"/>
      <c r="O8" s="65"/>
      <c r="P8" s="65"/>
      <c r="Q8" s="65"/>
      <c r="R8" s="65"/>
      <c r="S8" s="65"/>
      <c r="T8" s="65"/>
      <c r="U8" s="65"/>
      <c r="V8" s="65"/>
      <c r="W8" s="65"/>
      <c r="X8" s="65"/>
      <c r="Y8" s="65"/>
      <c r="Z8" s="65"/>
      <c r="AA8" s="65"/>
      <c r="AB8" s="65"/>
      <c r="AC8" s="65"/>
    </row>
    <row r="9" spans="1:29" s="69" customFormat="1" ht="18.75" customHeight="1" x14ac:dyDescent="0.2">
      <c r="A9" s="65"/>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row>
    <row r="10" spans="1:29" ht="19.5" customHeight="1" x14ac:dyDescent="0.2">
      <c r="A10" s="202" t="s">
        <v>257</v>
      </c>
      <c r="B10" s="74"/>
      <c r="C10" s="74"/>
      <c r="D10" s="74"/>
      <c r="E10" s="74"/>
      <c r="F10" s="74"/>
      <c r="G10" s="74"/>
      <c r="H10" s="74"/>
      <c r="I10" s="74"/>
      <c r="J10" s="74"/>
      <c r="K10" s="74"/>
      <c r="L10" s="59"/>
      <c r="M10" s="59"/>
      <c r="N10" s="59"/>
      <c r="O10" s="59"/>
      <c r="P10" s="59"/>
      <c r="Q10" s="59"/>
      <c r="R10" s="59"/>
      <c r="S10" s="59"/>
      <c r="T10" s="59"/>
      <c r="U10" s="59"/>
      <c r="V10" s="59"/>
      <c r="W10" s="59"/>
      <c r="X10" s="59"/>
      <c r="Y10" s="59"/>
      <c r="Z10" s="59"/>
      <c r="AA10" s="59"/>
      <c r="AB10" s="59"/>
      <c r="AC10" s="59"/>
    </row>
    <row r="11" spans="1:29" ht="22.5" customHeight="1" x14ac:dyDescent="0.2">
      <c r="A11" s="586" t="str">
        <f>IF(入力シート!AF9=TRUE,"レ","")</f>
        <v/>
      </c>
      <c r="B11" s="628" t="s">
        <v>80</v>
      </c>
      <c r="C11" s="600" t="s">
        <v>81</v>
      </c>
      <c r="D11" s="601"/>
      <c r="E11" s="602"/>
      <c r="F11" s="75" t="s">
        <v>82</v>
      </c>
      <c r="G11" s="76" t="str">
        <f>MID(入力シート!$H$8,1,1)</f>
        <v/>
      </c>
      <c r="H11" s="77" t="str">
        <f>MID(入力シート!$H$8,2,1)</f>
        <v/>
      </c>
      <c r="I11" s="78" t="str">
        <f>MID(入力シート!$H$8,3,1)</f>
        <v/>
      </c>
      <c r="J11" s="71" t="s">
        <v>75</v>
      </c>
      <c r="K11" s="76" t="str">
        <f>MID(入力シート!$K$8,1,1)</f>
        <v/>
      </c>
      <c r="L11" s="77" t="str">
        <f>MID(入力シート!$K$8,2,1)</f>
        <v/>
      </c>
      <c r="M11" s="77" t="str">
        <f>MID(入力シート!$K$8,3,1)</f>
        <v/>
      </c>
      <c r="N11" s="78" t="str">
        <f>MID(入力シート!$K$8,4,1)</f>
        <v/>
      </c>
      <c r="O11" s="79"/>
      <c r="P11" s="80"/>
      <c r="Q11" s="80"/>
      <c r="R11" s="80"/>
      <c r="S11" s="80"/>
      <c r="T11" s="80"/>
      <c r="U11" s="80"/>
      <c r="V11" s="80"/>
      <c r="W11" s="80"/>
      <c r="X11" s="80"/>
      <c r="Y11" s="629" t="s">
        <v>83</v>
      </c>
      <c r="Z11" s="630"/>
      <c r="AA11" s="630"/>
      <c r="AB11" s="630"/>
      <c r="AC11" s="631"/>
    </row>
    <row r="12" spans="1:29" ht="22.5" customHeight="1" x14ac:dyDescent="0.2">
      <c r="A12" s="612"/>
      <c r="B12" s="628"/>
      <c r="C12" s="590" t="s">
        <v>84</v>
      </c>
      <c r="D12" s="590"/>
      <c r="E12" s="590"/>
      <c r="F12" s="622" t="str">
        <f>入力シート!G9&amp;""</f>
        <v/>
      </c>
      <c r="G12" s="623"/>
      <c r="H12" s="623"/>
      <c r="I12" s="623"/>
      <c r="J12" s="623"/>
      <c r="K12" s="623"/>
      <c r="L12" s="623"/>
      <c r="M12" s="623"/>
      <c r="N12" s="623"/>
      <c r="O12" s="623"/>
      <c r="P12" s="623"/>
      <c r="Q12" s="623"/>
      <c r="R12" s="623"/>
      <c r="S12" s="623"/>
      <c r="T12" s="623"/>
      <c r="U12" s="623"/>
      <c r="V12" s="623"/>
      <c r="W12" s="623"/>
      <c r="X12" s="624"/>
      <c r="Y12" s="632"/>
      <c r="Z12" s="633"/>
      <c r="AA12" s="633"/>
      <c r="AB12" s="633"/>
      <c r="AC12" s="634"/>
    </row>
    <row r="13" spans="1:29" ht="22.5" customHeight="1" x14ac:dyDescent="0.2">
      <c r="A13" s="587"/>
      <c r="B13" s="628"/>
      <c r="C13" s="590"/>
      <c r="D13" s="590"/>
      <c r="E13" s="590"/>
      <c r="F13" s="622" t="str">
        <f>入力シート!G10&amp;""</f>
        <v/>
      </c>
      <c r="G13" s="623"/>
      <c r="H13" s="623"/>
      <c r="I13" s="623"/>
      <c r="J13" s="623"/>
      <c r="K13" s="623"/>
      <c r="L13" s="623"/>
      <c r="M13" s="623"/>
      <c r="N13" s="623"/>
      <c r="O13" s="623"/>
      <c r="P13" s="623"/>
      <c r="Q13" s="623"/>
      <c r="R13" s="623"/>
      <c r="S13" s="623"/>
      <c r="T13" s="623"/>
      <c r="U13" s="623"/>
      <c r="V13" s="623"/>
      <c r="W13" s="623"/>
      <c r="X13" s="624"/>
      <c r="Y13" s="632"/>
      <c r="Z13" s="633"/>
      <c r="AA13" s="633"/>
      <c r="AB13" s="633"/>
      <c r="AC13" s="634"/>
    </row>
    <row r="14" spans="1:29" ht="22.5" customHeight="1" x14ac:dyDescent="0.2">
      <c r="A14" s="586" t="str">
        <f>IF(入力シート!AF11=TRUE,"レ","")</f>
        <v/>
      </c>
      <c r="B14" s="638" t="s">
        <v>85</v>
      </c>
      <c r="C14" s="590" t="s">
        <v>86</v>
      </c>
      <c r="D14" s="590"/>
      <c r="E14" s="590"/>
      <c r="F14" s="81" t="str">
        <f>MID(入力シート!$G$11,1,1)</f>
        <v/>
      </c>
      <c r="G14" s="82" t="str">
        <f>MID(入力シート!$G$11,2,1)</f>
        <v/>
      </c>
      <c r="H14" s="82" t="str">
        <f>MID(入力シート!$G$11,3,1)</f>
        <v/>
      </c>
      <c r="I14" s="82" t="str">
        <f>MID(入力シート!$G$11,4,1)</f>
        <v/>
      </c>
      <c r="J14" s="82" t="str">
        <f>MID(入力シート!$G$11,5,1)</f>
        <v/>
      </c>
      <c r="K14" s="82" t="str">
        <f>MID(入力シート!$G$11,6,1)</f>
        <v/>
      </c>
      <c r="L14" s="82" t="str">
        <f>MID(入力シート!$G$11,7,1)</f>
        <v/>
      </c>
      <c r="M14" s="82" t="str">
        <f>MID(入力シート!$G$11,8,1)</f>
        <v/>
      </c>
      <c r="N14" s="82" t="str">
        <f>MID(入力シート!$G$11,9,1)</f>
        <v/>
      </c>
      <c r="O14" s="82" t="str">
        <f>MID(入力シート!$G$11,10,1)</f>
        <v/>
      </c>
      <c r="P14" s="82" t="str">
        <f>MID(入力シート!$G$11,11,1)</f>
        <v/>
      </c>
      <c r="Q14" s="82" t="str">
        <f>MID(入力シート!$G$11,12,1)</f>
        <v/>
      </c>
      <c r="R14" s="82" t="str">
        <f>MID(入力シート!$G$11,13,1)</f>
        <v/>
      </c>
      <c r="S14" s="82" t="str">
        <f>MID(入力シート!$G$11,14,1)</f>
        <v/>
      </c>
      <c r="T14" s="82" t="str">
        <f>MID(入力シート!$G$11,15,1)</f>
        <v/>
      </c>
      <c r="U14" s="82" t="str">
        <f>MID(入力シート!$G$11,16,1)</f>
        <v/>
      </c>
      <c r="V14" s="82" t="str">
        <f>MID(入力シート!$G$11,17,1)</f>
        <v/>
      </c>
      <c r="W14" s="82" t="str">
        <f>MID(入力シート!$G$11,18,1)</f>
        <v/>
      </c>
      <c r="X14" s="83" t="str">
        <f>MID(入力シート!$G$11,19,1)</f>
        <v/>
      </c>
      <c r="Y14" s="632"/>
      <c r="Z14" s="633"/>
      <c r="AA14" s="633"/>
      <c r="AB14" s="633"/>
      <c r="AC14" s="634"/>
    </row>
    <row r="15" spans="1:29" ht="22.5" customHeight="1" x14ac:dyDescent="0.2">
      <c r="A15" s="612"/>
      <c r="B15" s="639"/>
      <c r="C15" s="590"/>
      <c r="D15" s="590"/>
      <c r="E15" s="590"/>
      <c r="F15" s="81" t="str">
        <f>MID(入力シート!$G$11,20,1)</f>
        <v/>
      </c>
      <c r="G15" s="82" t="str">
        <f>MID(入力シート!$G$11,21,1)</f>
        <v/>
      </c>
      <c r="H15" s="82" t="str">
        <f>MID(入力シート!$G$11,22,1)</f>
        <v/>
      </c>
      <c r="I15" s="82" t="str">
        <f>MID(入力シート!$G$11,23,1)</f>
        <v/>
      </c>
      <c r="J15" s="82" t="str">
        <f>MID(入力シート!$G$11,24,1)</f>
        <v/>
      </c>
      <c r="K15" s="82" t="str">
        <f>MID(入力シート!$G$11,25,1)</f>
        <v/>
      </c>
      <c r="L15" s="82" t="str">
        <f>MID(入力シート!$G$11,26,1)</f>
        <v/>
      </c>
      <c r="M15" s="82" t="str">
        <f>MID(入力シート!$G$11,27,1)</f>
        <v/>
      </c>
      <c r="N15" s="82" t="str">
        <f>MID(入力シート!$G$11,28,1)</f>
        <v/>
      </c>
      <c r="O15" s="82" t="str">
        <f>MID(入力シート!$G$11,29,1)</f>
        <v/>
      </c>
      <c r="P15" s="82" t="str">
        <f>MID(入力シート!$G$11,30,1)</f>
        <v/>
      </c>
      <c r="Q15" s="82" t="str">
        <f>MID(入力シート!$G$11,31,1)</f>
        <v/>
      </c>
      <c r="R15" s="82" t="str">
        <f>MID(入力シート!$G$11,32,1)</f>
        <v/>
      </c>
      <c r="S15" s="82" t="str">
        <f>MID(入力シート!$G$11,33,1)</f>
        <v/>
      </c>
      <c r="T15" s="82" t="str">
        <f>MID(入力シート!$G$11,34,1)</f>
        <v/>
      </c>
      <c r="U15" s="82" t="str">
        <f>MID(入力シート!$G$11,35,1)</f>
        <v/>
      </c>
      <c r="V15" s="82" t="str">
        <f>MID(入力シート!$G$11,36,1)</f>
        <v/>
      </c>
      <c r="W15" s="82" t="str">
        <f>MID(入力シート!$G$11,37,1)</f>
        <v/>
      </c>
      <c r="X15" s="84" t="str">
        <f>MID(入力シート!$G$11,38,1)</f>
        <v/>
      </c>
      <c r="Y15" s="635"/>
      <c r="Z15" s="636"/>
      <c r="AA15" s="636"/>
      <c r="AB15" s="636"/>
      <c r="AC15" s="637"/>
    </row>
    <row r="16" spans="1:29" ht="22.5" customHeight="1" x14ac:dyDescent="0.2">
      <c r="A16" s="587"/>
      <c r="B16" s="640"/>
      <c r="C16" s="609" t="s">
        <v>87</v>
      </c>
      <c r="D16" s="610"/>
      <c r="E16" s="611"/>
      <c r="F16" s="619" t="str">
        <f>入力シート!G12&amp;""</f>
        <v/>
      </c>
      <c r="G16" s="620"/>
      <c r="H16" s="620"/>
      <c r="I16" s="620"/>
      <c r="J16" s="620"/>
      <c r="K16" s="620"/>
      <c r="L16" s="620"/>
      <c r="M16" s="620"/>
      <c r="N16" s="620"/>
      <c r="O16" s="620"/>
      <c r="P16" s="620"/>
      <c r="Q16" s="620"/>
      <c r="R16" s="620"/>
      <c r="S16" s="620"/>
      <c r="T16" s="620"/>
      <c r="U16" s="620"/>
      <c r="V16" s="620"/>
      <c r="W16" s="620"/>
      <c r="X16" s="620"/>
      <c r="Y16" s="620"/>
      <c r="Z16" s="620"/>
      <c r="AA16" s="620"/>
      <c r="AB16" s="620"/>
      <c r="AC16" s="621"/>
    </row>
    <row r="17" spans="1:29" ht="22.5" customHeight="1" x14ac:dyDescent="0.2">
      <c r="A17" s="85" t="str">
        <f>IF(入力シート!AF13=TRUE,"レ","")</f>
        <v/>
      </c>
      <c r="B17" s="579" t="s">
        <v>88</v>
      </c>
      <c r="C17" s="580"/>
      <c r="D17" s="580"/>
      <c r="E17" s="581"/>
      <c r="F17" s="619" t="str">
        <f>入力シート!G13&amp;""</f>
        <v/>
      </c>
      <c r="G17" s="620"/>
      <c r="H17" s="620"/>
      <c r="I17" s="620"/>
      <c r="J17" s="620"/>
      <c r="K17" s="620"/>
      <c r="L17" s="620"/>
      <c r="M17" s="620"/>
      <c r="N17" s="620"/>
      <c r="O17" s="620"/>
      <c r="P17" s="620"/>
      <c r="Q17" s="620"/>
      <c r="R17" s="620"/>
      <c r="S17" s="620"/>
      <c r="T17" s="620"/>
      <c r="U17" s="620"/>
      <c r="V17" s="620"/>
      <c r="W17" s="620"/>
      <c r="X17" s="620"/>
      <c r="Y17" s="620"/>
      <c r="Z17" s="620"/>
      <c r="AA17" s="620"/>
      <c r="AB17" s="620"/>
      <c r="AC17" s="621"/>
    </row>
    <row r="18" spans="1:29" ht="22.5" customHeight="1" x14ac:dyDescent="0.2">
      <c r="A18" s="85" t="str">
        <f>IF(入力シート!AF14=TRUE,"レ","")</f>
        <v/>
      </c>
      <c r="B18" s="579" t="s">
        <v>89</v>
      </c>
      <c r="C18" s="580"/>
      <c r="D18" s="580"/>
      <c r="E18" s="581"/>
      <c r="F18" s="622" t="str">
        <f>入力シート!G14&amp;""</f>
        <v/>
      </c>
      <c r="G18" s="623"/>
      <c r="H18" s="623"/>
      <c r="I18" s="623"/>
      <c r="J18" s="623"/>
      <c r="K18" s="623"/>
      <c r="L18" s="623"/>
      <c r="M18" s="623"/>
      <c r="N18" s="623"/>
      <c r="O18" s="623"/>
      <c r="P18" s="624"/>
      <c r="Q18" s="625" t="s">
        <v>90</v>
      </c>
      <c r="R18" s="626"/>
      <c r="S18" s="627"/>
      <c r="T18" s="622" t="str">
        <f>入力シート!G15&amp;""</f>
        <v/>
      </c>
      <c r="U18" s="623"/>
      <c r="V18" s="623"/>
      <c r="W18" s="623"/>
      <c r="X18" s="623"/>
      <c r="Y18" s="623"/>
      <c r="Z18" s="623"/>
      <c r="AA18" s="623"/>
      <c r="AB18" s="623"/>
      <c r="AC18" s="624"/>
    </row>
    <row r="19" spans="1:29" ht="22.5" customHeight="1" x14ac:dyDescent="0.2">
      <c r="A19" s="586" t="str">
        <f>IF(入力シート!AF16+入力シート!AF17&gt;0,"レ","")</f>
        <v/>
      </c>
      <c r="B19" s="609" t="s">
        <v>91</v>
      </c>
      <c r="C19" s="610"/>
      <c r="D19" s="610"/>
      <c r="E19" s="611"/>
      <c r="F19" s="76" t="str">
        <f>MID(入力シート!$G$16,1,1)</f>
        <v/>
      </c>
      <c r="G19" s="77" t="str">
        <f>MID(入力シート!$G$16,2,1)</f>
        <v/>
      </c>
      <c r="H19" s="77" t="str">
        <f>MID(入力シート!$G$16,3,1)</f>
        <v/>
      </c>
      <c r="I19" s="77" t="str">
        <f>MID(入力シート!$G$16,4,1)</f>
        <v/>
      </c>
      <c r="J19" s="77" t="str">
        <f>MID(入力シート!$G$16,5,1)</f>
        <v/>
      </c>
      <c r="K19" s="77" t="str">
        <f>MID(入力シート!$G$16,6,1)</f>
        <v/>
      </c>
      <c r="L19" s="77" t="str">
        <f>MID(入力シート!$G$16,7,1)</f>
        <v/>
      </c>
      <c r="M19" s="77" t="str">
        <f>MID(入力シート!$G$16,8,1)</f>
        <v/>
      </c>
      <c r="N19" s="77" t="str">
        <f>MID(入力シート!$G$16,9,1)</f>
        <v/>
      </c>
      <c r="O19" s="77" t="str">
        <f>MID(入力シート!$G$16,10,1)</f>
        <v/>
      </c>
      <c r="P19" s="77" t="str">
        <f>MID(入力シート!$G$16,11,1)</f>
        <v/>
      </c>
      <c r="Q19" s="198"/>
      <c r="R19" s="193"/>
      <c r="S19" s="193"/>
      <c r="T19" s="193"/>
      <c r="U19" s="193"/>
      <c r="V19" s="193"/>
      <c r="W19" s="193"/>
      <c r="X19" s="193"/>
      <c r="Y19" s="193"/>
      <c r="Z19" s="193"/>
      <c r="AA19" s="193"/>
      <c r="AB19" s="193"/>
      <c r="AC19" s="194"/>
    </row>
    <row r="20" spans="1:29" ht="22.5" customHeight="1" x14ac:dyDescent="0.2">
      <c r="A20" s="587"/>
      <c r="B20" s="609" t="s">
        <v>93</v>
      </c>
      <c r="C20" s="610"/>
      <c r="D20" s="610"/>
      <c r="E20" s="611"/>
      <c r="F20" s="76" t="str">
        <f>MID(入力シート!$G$17,1,1)</f>
        <v/>
      </c>
      <c r="G20" s="77" t="str">
        <f>MID(入力シート!$G$17,2,1)</f>
        <v/>
      </c>
      <c r="H20" s="77" t="str">
        <f>MID(入力シート!$G$17,3,1)</f>
        <v/>
      </c>
      <c r="I20" s="77" t="str">
        <f>MID(入力シート!$G$17,4,1)</f>
        <v/>
      </c>
      <c r="J20" s="77" t="str">
        <f>MID(入力シート!$G$17,5,1)</f>
        <v/>
      </c>
      <c r="K20" s="77" t="str">
        <f>MID(入力シート!$G$17,6,1)</f>
        <v/>
      </c>
      <c r="L20" s="77" t="str">
        <f>MID(入力シート!$G$17,7,1)</f>
        <v/>
      </c>
      <c r="M20" s="77" t="str">
        <f>MID(入力シート!$G$17,8,1)</f>
        <v/>
      </c>
      <c r="N20" s="77" t="str">
        <f>MID(入力シート!$G$17,9,1)</f>
        <v/>
      </c>
      <c r="O20" s="77" t="str">
        <f>MID(入力シート!$G$17,10,1)</f>
        <v/>
      </c>
      <c r="P20" s="77" t="str">
        <f>MID(入力シート!$G$17,11,1)</f>
        <v/>
      </c>
      <c r="Q20" s="199"/>
      <c r="R20" s="195"/>
      <c r="S20" s="195"/>
      <c r="T20" s="195"/>
      <c r="U20" s="195"/>
      <c r="V20" s="195"/>
      <c r="W20" s="195"/>
      <c r="X20" s="195"/>
      <c r="Y20" s="195"/>
      <c r="Z20" s="195"/>
      <c r="AA20" s="195"/>
      <c r="AB20" s="195"/>
      <c r="AC20" s="196"/>
    </row>
    <row r="21" spans="1:29" ht="24" customHeight="1" x14ac:dyDescent="0.2">
      <c r="A21" s="204" t="str">
        <f>IF(入力シート!AF5=TRUE,"レ","")</f>
        <v/>
      </c>
      <c r="B21" s="616" t="s">
        <v>92</v>
      </c>
      <c r="C21" s="617"/>
      <c r="D21" s="617"/>
      <c r="E21" s="618"/>
      <c r="F21" s="216"/>
      <c r="G21" s="87" t="str">
        <f>MID(入力シート!$G$18,1,1)</f>
        <v/>
      </c>
      <c r="H21" s="87" t="str">
        <f>MID(入力シート!$G$18,2,1)</f>
        <v/>
      </c>
      <c r="I21" s="87" t="str">
        <f>MID(入力シート!$G$18,3,1)</f>
        <v/>
      </c>
      <c r="J21" s="87" t="str">
        <f>MID(入力シート!$G$18,4,1)</f>
        <v/>
      </c>
      <c r="K21" s="87" t="str">
        <f>MID(入力シート!$G$18,5,1)</f>
        <v/>
      </c>
      <c r="L21" s="87" t="str">
        <f>MID(入力シート!$G$18,6,1)</f>
        <v/>
      </c>
      <c r="M21" s="87" t="str">
        <f>MID(入力シート!$G$18,7,1)</f>
        <v/>
      </c>
      <c r="N21" s="87" t="str">
        <f>MID(入力シート!$G$18,8,1)</f>
        <v/>
      </c>
      <c r="O21" s="87" t="str">
        <f>MID(入力シート!$G$18,9,1)</f>
        <v/>
      </c>
      <c r="P21" s="87" t="str">
        <f>MID(入力シート!$G$18,10,1)</f>
        <v/>
      </c>
      <c r="Q21" s="87" t="str">
        <f>MID(入力シート!$G$18,11,1)</f>
        <v/>
      </c>
      <c r="R21" s="87" t="str">
        <f>MID(入力シート!$G$18,12,1)</f>
        <v/>
      </c>
      <c r="S21" s="88" t="str">
        <f>MID(入力シート!$G$18,13,1)</f>
        <v/>
      </c>
      <c r="T21" s="207"/>
      <c r="U21" s="208"/>
      <c r="V21" s="208"/>
      <c r="W21" s="208"/>
      <c r="X21" s="208"/>
      <c r="Y21" s="208"/>
      <c r="Z21" s="208"/>
      <c r="AA21" s="208"/>
      <c r="AB21" s="208"/>
      <c r="AC21" s="209"/>
    </row>
    <row r="22" spans="1:29" ht="24" customHeight="1" x14ac:dyDescent="0.2">
      <c r="A22" s="204" t="str">
        <f>IF(入力シート!AF6=TRUE,"レ","")</f>
        <v/>
      </c>
      <c r="B22" s="616" t="s">
        <v>260</v>
      </c>
      <c r="C22" s="617"/>
      <c r="D22" s="617"/>
      <c r="E22" s="618"/>
      <c r="F22" s="206" t="s">
        <v>261</v>
      </c>
      <c r="G22" s="86" t="str">
        <f>MID(入力シート!$G$19,1,1)</f>
        <v/>
      </c>
      <c r="H22" s="87" t="str">
        <f>MID(入力シート!$G$19,2,1)</f>
        <v/>
      </c>
      <c r="I22" s="87" t="str">
        <f>MID(入力シート!$G$19,3,1)</f>
        <v/>
      </c>
      <c r="J22" s="87" t="str">
        <f>MID(入力シート!$G$19,4,1)</f>
        <v/>
      </c>
      <c r="K22" s="87" t="str">
        <f>MID(入力シート!$G$19,5,1)</f>
        <v/>
      </c>
      <c r="L22" s="87" t="str">
        <f>MID(入力シート!$G$19,6,1)</f>
        <v/>
      </c>
      <c r="M22" s="87" t="str">
        <f>MID(入力シート!$G$19,7,1)</f>
        <v/>
      </c>
      <c r="N22" s="87" t="str">
        <f>MID(入力シート!$G$19,8,1)</f>
        <v/>
      </c>
      <c r="O22" s="87" t="str">
        <f>MID(入力シート!$G$19,9,1)</f>
        <v/>
      </c>
      <c r="P22" s="87" t="str">
        <f>MID(入力シート!$G$19,10,1)</f>
        <v/>
      </c>
      <c r="Q22" s="87" t="str">
        <f>MID(入力シート!$G$19,11,1)</f>
        <v/>
      </c>
      <c r="R22" s="87" t="str">
        <f>MID(入力シート!$G$19,12,1)</f>
        <v/>
      </c>
      <c r="S22" s="87" t="str">
        <f>MID(入力シート!$G$19,13,1)</f>
        <v/>
      </c>
      <c r="T22" s="210"/>
      <c r="U22" s="211"/>
      <c r="V22" s="211"/>
      <c r="W22" s="211"/>
      <c r="X22" s="211"/>
      <c r="Y22" s="211"/>
      <c r="Z22" s="211"/>
      <c r="AA22" s="211"/>
      <c r="AB22" s="211"/>
      <c r="AC22" s="212"/>
    </row>
    <row r="23" spans="1:29" ht="11.25" customHeight="1" x14ac:dyDescent="0.2">
      <c r="A23" s="89"/>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row>
    <row r="24" spans="1:29" ht="22.5" customHeight="1" x14ac:dyDescent="0.2">
      <c r="A24" s="586" t="str">
        <f>IF(入力シート!AF25=TRUE,"レ","")</f>
        <v/>
      </c>
      <c r="B24" s="613" t="s">
        <v>94</v>
      </c>
      <c r="C24" s="90"/>
      <c r="D24" s="91" t="str">
        <f>IF(入力シート!AF22=TRUE,"レ","")</f>
        <v/>
      </c>
      <c r="E24" s="92"/>
      <c r="F24" s="598" t="s">
        <v>95</v>
      </c>
      <c r="G24" s="598"/>
      <c r="H24" s="598"/>
      <c r="I24" s="598"/>
      <c r="J24" s="598"/>
      <c r="K24" s="598"/>
      <c r="L24" s="598"/>
      <c r="M24" s="598"/>
      <c r="N24" s="598"/>
      <c r="O24" s="598"/>
      <c r="P24" s="598"/>
      <c r="Q24" s="598"/>
      <c r="R24" s="598"/>
      <c r="S24" s="598"/>
      <c r="T24" s="598"/>
      <c r="U24" s="598"/>
      <c r="V24" s="598"/>
      <c r="W24" s="598"/>
      <c r="X24" s="598"/>
      <c r="Y24" s="598"/>
      <c r="Z24" s="598"/>
      <c r="AA24" s="598"/>
      <c r="AB24" s="598"/>
      <c r="AC24" s="599"/>
    </row>
    <row r="25" spans="1:29" ht="22.5" customHeight="1" x14ac:dyDescent="0.2">
      <c r="A25" s="612"/>
      <c r="B25" s="614"/>
      <c r="C25" s="600" t="s">
        <v>81</v>
      </c>
      <c r="D25" s="601"/>
      <c r="E25" s="602"/>
      <c r="F25" s="93" t="s">
        <v>82</v>
      </c>
      <c r="G25" s="76" t="str">
        <f>IF($D$24="レ",G11,MID(入力シート!$H$23,1,1))</f>
        <v/>
      </c>
      <c r="H25" s="77" t="str">
        <f>IF($D$24="レ",H11,MID(入力シート!$H$23,2,1))</f>
        <v/>
      </c>
      <c r="I25" s="78" t="str">
        <f>IF($D$24="レ",I11,MID(入力シート!$H$23,3,1))</f>
        <v/>
      </c>
      <c r="J25" s="71" t="s">
        <v>75</v>
      </c>
      <c r="K25" s="76" t="str">
        <f>IF($D$24="レ",K11,MID(入力シート!$K$23,1,1))</f>
        <v/>
      </c>
      <c r="L25" s="77" t="str">
        <f>IF($D$24="レ",L11,MID(入力シート!$K$23,2,1))</f>
        <v/>
      </c>
      <c r="M25" s="77" t="str">
        <f>IF($D$24="レ",M11,MID(入力シート!$K$23,3,1))</f>
        <v/>
      </c>
      <c r="N25" s="78" t="str">
        <f>IF($D$24="レ",N11,MID(入力シート!$K$23,4,1))</f>
        <v/>
      </c>
      <c r="O25" s="603"/>
      <c r="P25" s="604"/>
      <c r="Q25" s="604"/>
      <c r="R25" s="604"/>
      <c r="S25" s="604"/>
      <c r="T25" s="604"/>
      <c r="U25" s="604"/>
      <c r="V25" s="604"/>
      <c r="W25" s="604"/>
      <c r="X25" s="604"/>
      <c r="Y25" s="604"/>
      <c r="Z25" s="604"/>
      <c r="AA25" s="604"/>
      <c r="AB25" s="604"/>
      <c r="AC25" s="605"/>
    </row>
    <row r="26" spans="1:29" ht="22.5" customHeight="1" x14ac:dyDescent="0.2">
      <c r="A26" s="612"/>
      <c r="B26" s="614"/>
      <c r="C26" s="590" t="s">
        <v>84</v>
      </c>
      <c r="D26" s="590"/>
      <c r="E26" s="590"/>
      <c r="F26" s="606" t="str">
        <f>IF($D$24="レ",F12,入力シート!G24)&amp;""</f>
        <v/>
      </c>
      <c r="G26" s="607"/>
      <c r="H26" s="607"/>
      <c r="I26" s="607"/>
      <c r="J26" s="607"/>
      <c r="K26" s="607"/>
      <c r="L26" s="607"/>
      <c r="M26" s="607"/>
      <c r="N26" s="607"/>
      <c r="O26" s="607"/>
      <c r="P26" s="607"/>
      <c r="Q26" s="607"/>
      <c r="R26" s="607"/>
      <c r="S26" s="607"/>
      <c r="T26" s="607"/>
      <c r="U26" s="607"/>
      <c r="V26" s="607"/>
      <c r="W26" s="607"/>
      <c r="X26" s="607"/>
      <c r="Y26" s="607"/>
      <c r="Z26" s="607"/>
      <c r="AA26" s="607"/>
      <c r="AB26" s="607"/>
      <c r="AC26" s="608"/>
    </row>
    <row r="27" spans="1:29" ht="22.5" customHeight="1" x14ac:dyDescent="0.2">
      <c r="A27" s="612"/>
      <c r="B27" s="614"/>
      <c r="C27" s="590"/>
      <c r="D27" s="590"/>
      <c r="E27" s="590"/>
      <c r="F27" s="606" t="str">
        <f>IF($D$24="レ",F13,入力シート!G25)&amp;""</f>
        <v/>
      </c>
      <c r="G27" s="607"/>
      <c r="H27" s="607"/>
      <c r="I27" s="607"/>
      <c r="J27" s="607"/>
      <c r="K27" s="607"/>
      <c r="L27" s="607"/>
      <c r="M27" s="607"/>
      <c r="N27" s="607"/>
      <c r="O27" s="607"/>
      <c r="P27" s="607"/>
      <c r="Q27" s="607"/>
      <c r="R27" s="607"/>
      <c r="S27" s="607"/>
      <c r="T27" s="607"/>
      <c r="U27" s="607"/>
      <c r="V27" s="607"/>
      <c r="W27" s="607"/>
      <c r="X27" s="607"/>
      <c r="Y27" s="607"/>
      <c r="Z27" s="607"/>
      <c r="AA27" s="607"/>
      <c r="AB27" s="607"/>
      <c r="AC27" s="608"/>
    </row>
    <row r="28" spans="1:29" ht="22.5" customHeight="1" x14ac:dyDescent="0.2">
      <c r="A28" s="612"/>
      <c r="B28" s="614"/>
      <c r="C28" s="579" t="s">
        <v>96</v>
      </c>
      <c r="D28" s="580"/>
      <c r="E28" s="581"/>
      <c r="F28" s="76" t="str">
        <f>IF($D$24="レ",F19,MID(入力シート!$G$26,1,1))</f>
        <v/>
      </c>
      <c r="G28" s="77" t="str">
        <f>IF($D$24="レ",G19,MID(入力シート!$G$26,2,1))</f>
        <v/>
      </c>
      <c r="H28" s="77" t="str">
        <f>IF($D$24="レ",H19,MID(入力シート!$G$26,3,1))</f>
        <v/>
      </c>
      <c r="I28" s="77" t="str">
        <f>IF($D$24="レ",I19,MID(入力シート!$G$26,4,1))</f>
        <v/>
      </c>
      <c r="J28" s="77" t="str">
        <f>IF($D$24="レ",J19,MID(入力シート!$G$26,5,1))</f>
        <v/>
      </c>
      <c r="K28" s="77" t="str">
        <f>IF($D$24="レ",K19,MID(入力シート!$G$26,6,1))</f>
        <v/>
      </c>
      <c r="L28" s="77" t="str">
        <f>IF($D$24="レ",L19,MID(入力シート!$G$26,7,1))</f>
        <v/>
      </c>
      <c r="M28" s="77" t="str">
        <f>IF($D$24="レ",M19,MID(入力シート!$G$26,8,1))</f>
        <v/>
      </c>
      <c r="N28" s="77" t="str">
        <f>IF($D$24="レ",N19,MID(入力シート!$G$26,9,1))</f>
        <v/>
      </c>
      <c r="O28" s="77" t="str">
        <f>IF($D$24="レ",O19,MID(入力シート!$G$26,10,1))</f>
        <v/>
      </c>
      <c r="P28" s="197" t="str">
        <f>IF($D$24="レ",P19,MID(入力シート!$G$26,11,1))</f>
        <v/>
      </c>
      <c r="Q28" s="198"/>
      <c r="R28" s="193"/>
      <c r="S28" s="193"/>
      <c r="T28" s="193"/>
      <c r="U28" s="193"/>
      <c r="V28" s="193"/>
      <c r="W28" s="193"/>
      <c r="X28" s="193"/>
      <c r="Y28" s="193"/>
      <c r="Z28" s="193"/>
      <c r="AA28" s="193"/>
      <c r="AB28" s="193"/>
      <c r="AC28" s="194"/>
    </row>
    <row r="29" spans="1:29" ht="22.5" customHeight="1" x14ac:dyDescent="0.2">
      <c r="A29" s="587"/>
      <c r="B29" s="615"/>
      <c r="C29" s="579" t="s">
        <v>97</v>
      </c>
      <c r="D29" s="580"/>
      <c r="E29" s="581"/>
      <c r="F29" s="76" t="str">
        <f>IF($D$24="レ",F20,MID(入力シート!$G$27,1,1))</f>
        <v/>
      </c>
      <c r="G29" s="77" t="str">
        <f>IF($D$24="レ",G20,MID(入力シート!$G$27,2,1))</f>
        <v/>
      </c>
      <c r="H29" s="77" t="str">
        <f>IF($D$24="レ",H20,MID(入力シート!$G$27,3,1))</f>
        <v/>
      </c>
      <c r="I29" s="77" t="str">
        <f>IF($D$24="レ",I20,MID(入力シート!$G$27,4,1))</f>
        <v/>
      </c>
      <c r="J29" s="77" t="str">
        <f>IF($D$24="レ",J20,MID(入力シート!$G$27,5,1))</f>
        <v/>
      </c>
      <c r="K29" s="77" t="str">
        <f>IF($D$24="レ",K20,MID(入力シート!$G$27,6,1))</f>
        <v/>
      </c>
      <c r="L29" s="77" t="str">
        <f>IF($D$24="レ",L20,MID(入力シート!$G$27,7,1))</f>
        <v/>
      </c>
      <c r="M29" s="77" t="str">
        <f>IF($D$24="レ",M20,MID(入力シート!$G$27,8,1))</f>
        <v/>
      </c>
      <c r="N29" s="77" t="str">
        <f>IF($D$24="レ",N20,MID(入力シート!$G$27,9,1))</f>
        <v/>
      </c>
      <c r="O29" s="77" t="str">
        <f>IF($D$24="レ",O20,MID(入力シート!$G$27,10,1))</f>
        <v/>
      </c>
      <c r="P29" s="197" t="str">
        <f>IF($D$24="レ",P20,MID(入力シート!$G$27,11,1))</f>
        <v/>
      </c>
      <c r="Q29" s="199"/>
      <c r="R29" s="195"/>
      <c r="S29" s="195"/>
      <c r="T29" s="195"/>
      <c r="U29" s="195"/>
      <c r="V29" s="195"/>
      <c r="W29" s="195"/>
      <c r="X29" s="195"/>
      <c r="Y29" s="195"/>
      <c r="Z29" s="195"/>
      <c r="AA29" s="195"/>
      <c r="AB29" s="195"/>
      <c r="AC29" s="196"/>
    </row>
    <row r="30" spans="1:29" ht="11.25" customHeight="1" x14ac:dyDescent="0.2">
      <c r="A30" s="8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1:29" ht="22.5" customHeight="1" x14ac:dyDescent="0.2">
      <c r="A31" s="586" t="str">
        <f>IF(入力シート!$AF$31=TRUE,"レ","")</f>
        <v/>
      </c>
      <c r="B31" s="588" t="s">
        <v>98</v>
      </c>
      <c r="C31" s="588"/>
      <c r="D31" s="588"/>
      <c r="E31" s="588"/>
      <c r="F31" s="590" t="s">
        <v>99</v>
      </c>
      <c r="G31" s="590"/>
      <c r="H31" s="590"/>
      <c r="I31" s="591" t="str">
        <f>入力シート!G30&amp;""</f>
        <v/>
      </c>
      <c r="J31" s="592"/>
      <c r="K31" s="592"/>
      <c r="L31" s="592"/>
      <c r="M31" s="592"/>
      <c r="N31" s="592"/>
      <c r="O31" s="592"/>
      <c r="P31" s="592"/>
      <c r="Q31" s="592"/>
      <c r="R31" s="592"/>
      <c r="S31" s="593"/>
      <c r="T31" s="579" t="s">
        <v>100</v>
      </c>
      <c r="U31" s="580"/>
      <c r="V31" s="581"/>
      <c r="W31" s="594" t="str">
        <f>入力シート!G31&amp;""</f>
        <v/>
      </c>
      <c r="X31" s="595"/>
      <c r="Y31" s="595"/>
      <c r="Z31" s="595"/>
      <c r="AA31" s="596"/>
      <c r="AB31" s="597" t="s">
        <v>101</v>
      </c>
      <c r="AC31" s="581"/>
    </row>
    <row r="32" spans="1:29" ht="22.5" customHeight="1" x14ac:dyDescent="0.2">
      <c r="A32" s="587"/>
      <c r="B32" s="589"/>
      <c r="C32" s="589"/>
      <c r="D32" s="589"/>
      <c r="E32" s="589"/>
      <c r="F32" s="579" t="s">
        <v>102</v>
      </c>
      <c r="G32" s="580"/>
      <c r="H32" s="581"/>
      <c r="I32" s="594" t="str">
        <f>入力シート!G32&amp;""</f>
        <v/>
      </c>
      <c r="J32" s="595"/>
      <c r="K32" s="595"/>
      <c r="L32" s="595"/>
      <c r="M32" s="596"/>
      <c r="N32" s="597" t="s">
        <v>103</v>
      </c>
      <c r="O32" s="581"/>
      <c r="P32" s="579" t="s">
        <v>104</v>
      </c>
      <c r="Q32" s="580"/>
      <c r="R32" s="580"/>
      <c r="S32" s="580"/>
      <c r="T32" s="580"/>
      <c r="U32" s="581"/>
      <c r="V32" s="582" t="str">
        <f>入力シート!G33&amp;""</f>
        <v/>
      </c>
      <c r="W32" s="583"/>
      <c r="X32" s="583"/>
      <c r="Y32" s="584"/>
      <c r="Z32" s="94" t="s">
        <v>0</v>
      </c>
      <c r="AA32" s="585" t="str">
        <f>入力シート!J33&amp;""</f>
        <v/>
      </c>
      <c r="AB32" s="584"/>
      <c r="AC32" s="95" t="s">
        <v>66</v>
      </c>
    </row>
    <row r="33" spans="1:29" ht="11.25" customHeight="1" x14ac:dyDescent="0.2">
      <c r="A33" s="8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row>
    <row r="34" spans="1:29" s="96" customFormat="1" ht="23.25" customHeight="1" x14ac:dyDescent="0.15">
      <c r="A34" s="554" t="str">
        <f>IF(入力シート!AF36=TRUE,"レ","")</f>
        <v/>
      </c>
      <c r="B34" s="557" t="s">
        <v>105</v>
      </c>
      <c r="C34" s="548" t="s">
        <v>106</v>
      </c>
      <c r="D34" s="549"/>
      <c r="E34" s="550"/>
      <c r="F34" s="560" t="str">
        <f>入力シート!G36&amp;""</f>
        <v/>
      </c>
      <c r="G34" s="561"/>
      <c r="H34" s="561"/>
      <c r="I34" s="561"/>
      <c r="J34" s="561"/>
      <c r="K34" s="561"/>
      <c r="L34" s="561"/>
      <c r="M34" s="561"/>
      <c r="N34" s="561"/>
      <c r="O34" s="561"/>
      <c r="P34" s="561"/>
      <c r="Q34" s="561"/>
      <c r="R34" s="561"/>
      <c r="S34" s="561"/>
      <c r="T34" s="562"/>
      <c r="U34" s="563" t="s">
        <v>107</v>
      </c>
      <c r="V34" s="549"/>
      <c r="W34" s="549"/>
      <c r="X34" s="549"/>
      <c r="Y34" s="550"/>
      <c r="Z34" s="76" t="str">
        <f>MID(入力シート!$G$37,1,1)</f>
        <v/>
      </c>
      <c r="AA34" s="77" t="str">
        <f>MID(入力シート!$G$37,2,1)</f>
        <v/>
      </c>
      <c r="AB34" s="77" t="str">
        <f>MID(入力シート!$G$37,3,1)</f>
        <v/>
      </c>
      <c r="AC34" s="78" t="str">
        <f>MID(入力シート!$G$37,4,1)</f>
        <v/>
      </c>
    </row>
    <row r="35" spans="1:29" s="96" customFormat="1" ht="23.25" customHeight="1" x14ac:dyDescent="0.15">
      <c r="A35" s="555"/>
      <c r="B35" s="558"/>
      <c r="C35" s="548" t="s">
        <v>108</v>
      </c>
      <c r="D35" s="549"/>
      <c r="E35" s="550"/>
      <c r="F35" s="560" t="str">
        <f>入力シート!G38&amp;""</f>
        <v/>
      </c>
      <c r="G35" s="561"/>
      <c r="H35" s="561"/>
      <c r="I35" s="561"/>
      <c r="J35" s="561"/>
      <c r="K35" s="561"/>
      <c r="L35" s="561"/>
      <c r="M35" s="561"/>
      <c r="N35" s="561"/>
      <c r="O35" s="561"/>
      <c r="P35" s="561"/>
      <c r="Q35" s="561"/>
      <c r="R35" s="561"/>
      <c r="S35" s="561"/>
      <c r="T35" s="562"/>
      <c r="U35" s="563" t="s">
        <v>109</v>
      </c>
      <c r="V35" s="549"/>
      <c r="W35" s="549"/>
      <c r="X35" s="549"/>
      <c r="Y35" s="550"/>
      <c r="Z35" s="76" t="str">
        <f>MID(入力シート!$G$39,1,1)</f>
        <v/>
      </c>
      <c r="AA35" s="77" t="str">
        <f>MID(入力シート!$G$39,2,1)</f>
        <v/>
      </c>
      <c r="AB35" s="78" t="str">
        <f>MID(入力シート!$G$39,3,1)</f>
        <v/>
      </c>
      <c r="AC35" s="97"/>
    </row>
    <row r="36" spans="1:29" s="96" customFormat="1" ht="22.5" customHeight="1" x14ac:dyDescent="0.15">
      <c r="A36" s="555"/>
      <c r="B36" s="558"/>
      <c r="C36" s="548" t="s">
        <v>110</v>
      </c>
      <c r="D36" s="549"/>
      <c r="E36" s="550"/>
      <c r="F36" s="564" t="str">
        <f>入力シート!G40&amp;""</f>
        <v/>
      </c>
      <c r="G36" s="565"/>
      <c r="H36" s="565"/>
      <c r="I36" s="565"/>
      <c r="J36" s="565"/>
      <c r="K36" s="566"/>
      <c r="L36" s="567"/>
      <c r="M36" s="568"/>
      <c r="N36" s="569"/>
      <c r="O36" s="548" t="s">
        <v>111</v>
      </c>
      <c r="P36" s="549"/>
      <c r="Q36" s="549"/>
      <c r="R36" s="550"/>
      <c r="S36" s="98" t="str">
        <f>MID(入力シート!$G$41,1,1)</f>
        <v/>
      </c>
      <c r="T36" s="99" t="str">
        <f>MID(入力シート!$G$41,2,1)</f>
        <v/>
      </c>
      <c r="U36" s="99" t="str">
        <f>MID(入力シート!$G$41,3,1)</f>
        <v/>
      </c>
      <c r="V36" s="99" t="str">
        <f>MID(入力シート!$G$41,4,1)</f>
        <v/>
      </c>
      <c r="W36" s="99" t="str">
        <f>MID(入力シート!$G$41,5,1)</f>
        <v/>
      </c>
      <c r="X36" s="99" t="str">
        <f>MID(入力シート!$G$41,6,1)</f>
        <v/>
      </c>
      <c r="Y36" s="100" t="str">
        <f>MID(入力シート!$G$41,7,1)</f>
        <v/>
      </c>
      <c r="Z36" s="570" t="s">
        <v>112</v>
      </c>
      <c r="AA36" s="571"/>
      <c r="AB36" s="571"/>
      <c r="AC36" s="572"/>
    </row>
    <row r="37" spans="1:29" s="96" customFormat="1" ht="22.5" customHeight="1" x14ac:dyDescent="0.15">
      <c r="A37" s="555"/>
      <c r="B37" s="558"/>
      <c r="C37" s="573" t="s">
        <v>113</v>
      </c>
      <c r="D37" s="574"/>
      <c r="E37" s="575"/>
      <c r="F37" s="81" t="str">
        <f>MID(入力シート!$G$42,1,1)</f>
        <v/>
      </c>
      <c r="G37" s="82" t="str">
        <f>MID(入力シート!$G$42,2,1)</f>
        <v/>
      </c>
      <c r="H37" s="82" t="str">
        <f>MID(入力シート!$G$42,3,1)</f>
        <v/>
      </c>
      <c r="I37" s="82" t="str">
        <f>MID(入力シート!$G$42,4,1)</f>
        <v/>
      </c>
      <c r="J37" s="82" t="str">
        <f>MID(入力シート!$G$42,5,1)</f>
        <v/>
      </c>
      <c r="K37" s="82" t="str">
        <f>MID(入力シート!$G$42,6,1)</f>
        <v/>
      </c>
      <c r="L37" s="82" t="str">
        <f>MID(入力シート!$G$42,7,1)</f>
        <v/>
      </c>
      <c r="M37" s="82" t="str">
        <f>MID(入力シート!$G$42,8,1)</f>
        <v/>
      </c>
      <c r="N37" s="82" t="str">
        <f>MID(入力シート!$G$42,9,1)</f>
        <v/>
      </c>
      <c r="O37" s="82" t="str">
        <f>MID(入力シート!$G$42,10,1)</f>
        <v/>
      </c>
      <c r="P37" s="82" t="str">
        <f>MID(入力シート!$G$42,11,1)</f>
        <v/>
      </c>
      <c r="Q37" s="82" t="str">
        <f>MID(入力シート!$G$42,12,1)</f>
        <v/>
      </c>
      <c r="R37" s="82" t="str">
        <f>MID(入力シート!$G$42,13,1)</f>
        <v/>
      </c>
      <c r="S37" s="82" t="str">
        <f>MID(入力シート!$G$42,14,1)</f>
        <v/>
      </c>
      <c r="T37" s="82" t="str">
        <f>MID(入力シート!$G$42,15,1)</f>
        <v/>
      </c>
      <c r="U37" s="82" t="str">
        <f>MID(入力シート!$G$42,16,1)</f>
        <v/>
      </c>
      <c r="V37" s="82" t="str">
        <f>MID(入力シート!$G$42,17,1)</f>
        <v/>
      </c>
      <c r="W37" s="82" t="str">
        <f>MID(入力シート!$G$42,18,1)</f>
        <v/>
      </c>
      <c r="X37" s="82" t="str">
        <f>MID(入力シート!$G$42,19,1)</f>
        <v/>
      </c>
      <c r="Y37" s="82" t="str">
        <f>MID(入力シート!$G$42,20,1)</f>
        <v/>
      </c>
      <c r="Z37" s="82" t="str">
        <f>MID(入力シート!$G$42,21,1)</f>
        <v/>
      </c>
      <c r="AA37" s="82" t="str">
        <f>MID(入力シート!$G$42,22,1)</f>
        <v/>
      </c>
      <c r="AB37" s="82" t="str">
        <f>MID(入力シート!$G$42,23,1)</f>
        <v/>
      </c>
      <c r="AC37" s="84" t="str">
        <f>MID(入力シート!$G$42,24,1)</f>
        <v/>
      </c>
    </row>
    <row r="38" spans="1:29" s="96" customFormat="1" ht="22.5" customHeight="1" x14ac:dyDescent="0.15">
      <c r="A38" s="555"/>
      <c r="B38" s="558"/>
      <c r="C38" s="576"/>
      <c r="D38" s="577"/>
      <c r="E38" s="578"/>
      <c r="F38" s="81" t="str">
        <f>MID(入力シート!$G$42,25,1)</f>
        <v/>
      </c>
      <c r="G38" s="82" t="str">
        <f>MID(入力シート!$G$42,26,1)</f>
        <v/>
      </c>
      <c r="H38" s="82" t="str">
        <f>MID(入力シート!$G$42,27,1)</f>
        <v/>
      </c>
      <c r="I38" s="82" t="str">
        <f>MID(入力シート!$G$42,28,1)</f>
        <v/>
      </c>
      <c r="J38" s="82" t="str">
        <f>MID(入力シート!$G$42,29,1)</f>
        <v/>
      </c>
      <c r="K38" s="82" t="str">
        <f>MID(入力シート!$G$42,30,1)</f>
        <v/>
      </c>
      <c r="L38" s="82" t="str">
        <f>MID(入力シート!$G$42,31,1)</f>
        <v/>
      </c>
      <c r="M38" s="82" t="str">
        <f>MID(入力シート!$G$42,32,1)</f>
        <v/>
      </c>
      <c r="N38" s="82" t="str">
        <f>MID(入力シート!$G$42,33,1)</f>
        <v/>
      </c>
      <c r="O38" s="82" t="str">
        <f>MID(入力シート!$G$42,34,1)</f>
        <v/>
      </c>
      <c r="P38" s="82" t="str">
        <f>MID(入力シート!$G$42,35,1)</f>
        <v/>
      </c>
      <c r="Q38" s="82" t="str">
        <f>MID(入力シート!$G$42,36,1)</f>
        <v/>
      </c>
      <c r="R38" s="82" t="str">
        <f>MID(入力シート!$G$42,37,1)</f>
        <v/>
      </c>
      <c r="S38" s="82" t="str">
        <f>MID(入力シート!$G$42,38,1)</f>
        <v/>
      </c>
      <c r="T38" s="82" t="str">
        <f>MID(入力シート!$G$42,39,1)</f>
        <v/>
      </c>
      <c r="U38" s="82" t="str">
        <f>MID(入力シート!$G$42,40,1)</f>
        <v/>
      </c>
      <c r="V38" s="82" t="str">
        <f>MID(入力シート!$G$42,41,1)</f>
        <v/>
      </c>
      <c r="W38" s="82" t="str">
        <f>MID(入力シート!$G$42,42,1)</f>
        <v/>
      </c>
      <c r="X38" s="82" t="str">
        <f>MID(入力シート!$G$42,43,1)</f>
        <v/>
      </c>
      <c r="Y38" s="82" t="str">
        <f>MID(入力シート!$G$42,44,1)</f>
        <v/>
      </c>
      <c r="Z38" s="82" t="str">
        <f>MID(入力シート!$G$42,45,1)</f>
        <v/>
      </c>
      <c r="AA38" s="82" t="str">
        <f>MID(入力シート!$G$42,46,1)</f>
        <v/>
      </c>
      <c r="AB38" s="82" t="str">
        <f>MID(入力シート!$G$42,47,1)</f>
        <v/>
      </c>
      <c r="AC38" s="84" t="str">
        <f>MID(入力シート!$G$42,48,1)</f>
        <v/>
      </c>
    </row>
    <row r="39" spans="1:29" s="96" customFormat="1" ht="22.5" customHeight="1" x14ac:dyDescent="0.15">
      <c r="A39" s="556"/>
      <c r="B39" s="559"/>
      <c r="C39" s="548" t="s">
        <v>114</v>
      </c>
      <c r="D39" s="549"/>
      <c r="E39" s="550"/>
      <c r="F39" s="551" t="str">
        <f>入力シート!G43&amp;""</f>
        <v/>
      </c>
      <c r="G39" s="552"/>
      <c r="H39" s="552"/>
      <c r="I39" s="552"/>
      <c r="J39" s="552"/>
      <c r="K39" s="552"/>
      <c r="L39" s="552"/>
      <c r="M39" s="552"/>
      <c r="N39" s="552"/>
      <c r="O39" s="552"/>
      <c r="P39" s="552"/>
      <c r="Q39" s="552"/>
      <c r="R39" s="552"/>
      <c r="S39" s="552"/>
      <c r="T39" s="552"/>
      <c r="U39" s="552"/>
      <c r="V39" s="552"/>
      <c r="W39" s="552"/>
      <c r="X39" s="552"/>
      <c r="Y39" s="552"/>
      <c r="Z39" s="552"/>
      <c r="AA39" s="552"/>
      <c r="AB39" s="552"/>
      <c r="AC39" s="553"/>
    </row>
    <row r="40" spans="1:29" x14ac:dyDescent="0.2">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row>
    <row r="41" spans="1:29" x14ac:dyDescent="0.2">
      <c r="A41" s="59" t="s">
        <v>115</v>
      </c>
      <c r="B41" s="59"/>
      <c r="C41" s="59"/>
      <c r="D41" s="59"/>
      <c r="E41" s="59"/>
      <c r="F41" s="59"/>
      <c r="G41" s="59"/>
      <c r="H41" s="59"/>
      <c r="I41" s="59"/>
      <c r="J41" s="59"/>
      <c r="K41" s="59"/>
      <c r="L41" s="59"/>
      <c r="M41" s="59"/>
      <c r="N41" s="59"/>
      <c r="O41" s="59"/>
      <c r="P41" s="59"/>
      <c r="Q41" s="59"/>
      <c r="R41" s="59"/>
      <c r="S41" s="59"/>
      <c r="T41" s="59"/>
      <c r="U41" s="540" t="s">
        <v>116</v>
      </c>
      <c r="V41" s="540"/>
      <c r="W41" s="540"/>
      <c r="X41" s="540" t="s">
        <v>117</v>
      </c>
      <c r="Y41" s="540"/>
      <c r="Z41" s="540"/>
      <c r="AA41" s="540" t="s">
        <v>118</v>
      </c>
      <c r="AB41" s="540"/>
      <c r="AC41" s="540"/>
    </row>
    <row r="42" spans="1:29" ht="15" customHeight="1" x14ac:dyDescent="0.2">
      <c r="A42" s="59"/>
      <c r="B42" s="59"/>
      <c r="C42" s="59"/>
      <c r="D42" s="59"/>
      <c r="E42" s="59"/>
      <c r="F42" s="59"/>
      <c r="G42" s="59"/>
      <c r="H42" s="59"/>
      <c r="I42" s="59"/>
      <c r="J42" s="59"/>
      <c r="K42" s="59"/>
      <c r="L42" s="59"/>
      <c r="M42" s="59"/>
      <c r="N42" s="59"/>
      <c r="O42" s="59"/>
      <c r="P42" s="59"/>
      <c r="Q42" s="59"/>
      <c r="R42" s="59"/>
      <c r="S42" s="59"/>
      <c r="T42" s="59"/>
      <c r="U42" s="541" t="s">
        <v>119</v>
      </c>
      <c r="V42" s="541"/>
      <c r="W42" s="541"/>
      <c r="X42" s="541" t="s">
        <v>119</v>
      </c>
      <c r="Y42" s="541"/>
      <c r="Z42" s="541"/>
      <c r="AA42" s="541" t="s">
        <v>119</v>
      </c>
      <c r="AB42" s="541"/>
      <c r="AC42" s="541"/>
    </row>
    <row r="43" spans="1:29" ht="24.75" customHeight="1" x14ac:dyDescent="0.2">
      <c r="A43" s="101"/>
      <c r="B43" s="101"/>
      <c r="C43" s="101"/>
      <c r="D43" s="542"/>
      <c r="E43" s="542"/>
      <c r="F43" s="542"/>
      <c r="G43" s="542"/>
      <c r="H43" s="101"/>
      <c r="I43" s="543" t="s">
        <v>120</v>
      </c>
      <c r="J43" s="544"/>
      <c r="K43" s="544"/>
      <c r="L43" s="546" t="s">
        <v>121</v>
      </c>
      <c r="M43" s="544"/>
      <c r="N43" s="544"/>
      <c r="O43" s="544"/>
      <c r="P43" s="544"/>
      <c r="Q43" s="544"/>
      <c r="R43" s="544"/>
      <c r="S43" s="547"/>
      <c r="T43" s="59"/>
      <c r="U43" s="540"/>
      <c r="V43" s="540"/>
      <c r="W43" s="540"/>
      <c r="X43" s="540"/>
      <c r="Y43" s="540"/>
      <c r="Z43" s="540"/>
      <c r="AA43" s="540"/>
      <c r="AB43" s="540"/>
      <c r="AC43" s="540"/>
    </row>
    <row r="44" spans="1:29" ht="24.75" customHeight="1" x14ac:dyDescent="0.2">
      <c r="A44" s="101"/>
      <c r="B44" s="101"/>
      <c r="C44" s="101"/>
      <c r="D44" s="542"/>
      <c r="E44" s="542"/>
      <c r="F44" s="542"/>
      <c r="G44" s="542"/>
      <c r="H44" s="101"/>
      <c r="I44" s="543" t="str">
        <f>入力シート!G47&amp;""</f>
        <v/>
      </c>
      <c r="J44" s="544"/>
      <c r="K44" s="545"/>
      <c r="L44" s="546" t="str">
        <f>入力シート!G48&amp;""</f>
        <v/>
      </c>
      <c r="M44" s="544"/>
      <c r="N44" s="544"/>
      <c r="O44" s="544"/>
      <c r="P44" s="544"/>
      <c r="Q44" s="544"/>
      <c r="R44" s="544"/>
      <c r="S44" s="547"/>
      <c r="T44" s="59"/>
      <c r="U44" s="540"/>
      <c r="V44" s="540"/>
      <c r="W44" s="540"/>
      <c r="X44" s="540"/>
      <c r="Y44" s="540"/>
      <c r="Z44" s="540"/>
      <c r="AA44" s="540"/>
      <c r="AB44" s="540"/>
      <c r="AC44" s="540"/>
    </row>
  </sheetData>
  <sheetProtection sheet="1" objects="1" scenarios="1" selectLockedCells="1" selectUnlockedCells="1"/>
  <mergeCells count="83">
    <mergeCell ref="S1:V1"/>
    <mergeCell ref="X1:Y1"/>
    <mergeCell ref="AA1:AB1"/>
    <mergeCell ref="N3:O3"/>
    <mergeCell ref="N4:O4"/>
    <mergeCell ref="Q4:T4"/>
    <mergeCell ref="A11:A13"/>
    <mergeCell ref="B11:B13"/>
    <mergeCell ref="C11:E11"/>
    <mergeCell ref="Y11:AC15"/>
    <mergeCell ref="C12:E13"/>
    <mergeCell ref="F12:X12"/>
    <mergeCell ref="F13:X13"/>
    <mergeCell ref="A14:A16"/>
    <mergeCell ref="B14:B16"/>
    <mergeCell ref="C14:E15"/>
    <mergeCell ref="C16:E16"/>
    <mergeCell ref="F16:AC16"/>
    <mergeCell ref="B17:E17"/>
    <mergeCell ref="F17:AC17"/>
    <mergeCell ref="B18:E18"/>
    <mergeCell ref="F18:P18"/>
    <mergeCell ref="Q18:S18"/>
    <mergeCell ref="T18:AC18"/>
    <mergeCell ref="A19:A20"/>
    <mergeCell ref="B19:E19"/>
    <mergeCell ref="B20:E20"/>
    <mergeCell ref="A24:A29"/>
    <mergeCell ref="B24:B29"/>
    <mergeCell ref="C28:E28"/>
    <mergeCell ref="C29:E29"/>
    <mergeCell ref="B22:E22"/>
    <mergeCell ref="B21:E21"/>
    <mergeCell ref="F24:AC24"/>
    <mergeCell ref="C25:E25"/>
    <mergeCell ref="O25:AC25"/>
    <mergeCell ref="C26:E27"/>
    <mergeCell ref="F26:AC26"/>
    <mergeCell ref="F27:AC27"/>
    <mergeCell ref="P32:U32"/>
    <mergeCell ref="V32:Y32"/>
    <mergeCell ref="AA32:AB32"/>
    <mergeCell ref="A31:A32"/>
    <mergeCell ref="B31:E32"/>
    <mergeCell ref="F31:H31"/>
    <mergeCell ref="I31:S31"/>
    <mergeCell ref="T31:V31"/>
    <mergeCell ref="W31:AA31"/>
    <mergeCell ref="AB31:AC31"/>
    <mergeCell ref="F32:H32"/>
    <mergeCell ref="I32:M32"/>
    <mergeCell ref="N32:O32"/>
    <mergeCell ref="C39:E39"/>
    <mergeCell ref="F39:AC39"/>
    <mergeCell ref="A34:A39"/>
    <mergeCell ref="B34:B39"/>
    <mergeCell ref="C34:E34"/>
    <mergeCell ref="F34:T34"/>
    <mergeCell ref="U34:Y34"/>
    <mergeCell ref="C35:E35"/>
    <mergeCell ref="F35:T35"/>
    <mergeCell ref="U35:Y35"/>
    <mergeCell ref="C36:E36"/>
    <mergeCell ref="F36:K36"/>
    <mergeCell ref="L36:N36"/>
    <mergeCell ref="O36:R36"/>
    <mergeCell ref="Z36:AC36"/>
    <mergeCell ref="C37:E38"/>
    <mergeCell ref="AA43:AC44"/>
    <mergeCell ref="D44:G44"/>
    <mergeCell ref="I44:K44"/>
    <mergeCell ref="L44:S44"/>
    <mergeCell ref="X43:Z44"/>
    <mergeCell ref="D43:G43"/>
    <mergeCell ref="I43:K43"/>
    <mergeCell ref="L43:S43"/>
    <mergeCell ref="U43:W44"/>
    <mergeCell ref="U41:W41"/>
    <mergeCell ref="X41:Z41"/>
    <mergeCell ref="AA41:AC41"/>
    <mergeCell ref="U42:W42"/>
    <mergeCell ref="X42:Z42"/>
    <mergeCell ref="AA42:AC42"/>
  </mergeCells>
  <phoneticPr fontId="3"/>
  <printOptions horizontalCentered="1"/>
  <pageMargins left="0.70866141732283472" right="0.70866141732283472" top="0.74803149606299213" bottom="0.74803149606299213" header="0.31496062992125984" footer="0.31496062992125984"/>
  <pageSetup paperSize="9" scale="89" orientation="portrait" blackAndWhite="1" r:id="rId1"/>
  <headerFooter alignWithMargins="0">
    <oddFooter>&amp;R&amp;"ＭＳ Ｐ明朝,標準"&amp;10 202301版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提出要領</vt:lpstr>
      <vt:lpstr>【記入例】請求書YA01</vt:lpstr>
      <vt:lpstr>【記入例】請求明細書Y01</vt:lpstr>
      <vt:lpstr>【記入例】請求書YA02</vt:lpstr>
      <vt:lpstr>請求書YA01</vt:lpstr>
      <vt:lpstr>請求明細書Y01</vt:lpstr>
      <vt:lpstr>請求書YA02</vt:lpstr>
      <vt:lpstr>取引代金受領に関する依頼書_はじめに</vt:lpstr>
      <vt:lpstr>印刷用</vt:lpstr>
      <vt:lpstr>入力シート</vt:lpstr>
      <vt:lpstr>適格請求書発行事業者登録番号 ご回答のお願い</vt:lpstr>
      <vt:lpstr>提出要領!Print_Area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Y45332732</dc:creator>
  <cp:lastModifiedBy>Administrator</cp:lastModifiedBy>
  <cp:lastPrinted>2023-09-11T04:47:23Z</cp:lastPrinted>
  <dcterms:created xsi:type="dcterms:W3CDTF">2006-04-24T03:57:45Z</dcterms:created>
  <dcterms:modified xsi:type="dcterms:W3CDTF">2023-09-15T04:02:42Z</dcterms:modified>
</cp:coreProperties>
</file>